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关于米易县2026年市级财政常态化帮扶资金（第一批）项目计划的公告\"/>
    </mc:Choice>
  </mc:AlternateContent>
  <bookViews>
    <workbookView windowWidth="28800" windowHeight="12375"/>
  </bookViews>
  <sheets>
    <sheet name="Sheet1" sheetId="1" r:id="rId1"/>
    <sheet name="Sheet2" sheetId="2" r:id="rId2"/>
  </sheets>
  <definedNames>
    <definedName name="_xlnm._FilterDatabase" localSheetId="0" hidden="1">Sheet1!$A$10:$M$22</definedName>
    <definedName name="_xlnm.Print_Titles" localSheetId="0">Sheet1!$2:$9</definedName>
    <definedName name="养殖业_畜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<sst xmlns="http://schemas.openxmlformats.org/spreadsheetml/2006/main" count="80" uniqueCount="55">
  <si>
    <t>附件</t>
  </si>
  <si>
    <t>米易县2026年第一批市级财政常态化帮扶资金（开发式帮扶）项目计划表</t>
  </si>
  <si>
    <t>序号</t>
  </si>
  <si>
    <t>项目名称</t>
  </si>
  <si>
    <t>项目摘要</t>
  </si>
  <si>
    <t>项目预算总投资
（万元）</t>
  </si>
  <si>
    <t>安排资金（万元）</t>
  </si>
  <si>
    <t>备注</t>
  </si>
  <si>
    <t>项目主管部门</t>
  </si>
  <si>
    <t>项目实施单位</t>
  </si>
  <si>
    <t>项目地点（乡、村）</t>
  </si>
  <si>
    <t>项目内容</t>
  </si>
  <si>
    <t>实施年度</t>
  </si>
  <si>
    <t>市级（本次安排）</t>
  </si>
  <si>
    <t>其他资金</t>
  </si>
  <si>
    <t>—</t>
  </si>
  <si>
    <t>合计</t>
  </si>
  <si>
    <t>本次下达市级资金639万元。</t>
  </si>
  <si>
    <t>基本保障项目</t>
  </si>
  <si>
    <t>小计</t>
  </si>
  <si>
    <t>项目管理费</t>
  </si>
  <si>
    <t>县农业农村局</t>
  </si>
  <si>
    <t>米易县</t>
  </si>
  <si>
    <t>用于列支衔接资金项目设计、监理、审计等项目管理支出。</t>
  </si>
  <si>
    <t>2026年度</t>
  </si>
  <si>
    <t>跨区域务工就业一次性交通补助</t>
  </si>
  <si>
    <t>县农业农村局、县人社局</t>
  </si>
  <si>
    <t>为脱贫人口、监测对象发放跨区域务工就业一次性交通补助</t>
  </si>
  <si>
    <t>畜牧产业提质增效项目</t>
  </si>
  <si>
    <t>完成猪出栏15.62万头以上、牛出栏1.521万头以上、羊出栏11.46万只以上。</t>
  </si>
  <si>
    <t>基础设施补短项目</t>
  </si>
  <si>
    <t>湾丘乡黄龙村大坪子道路硬化</t>
  </si>
  <si>
    <t>湾丘乡</t>
  </si>
  <si>
    <t>黄龙村</t>
  </si>
  <si>
    <t>硬化道路1.5公里宽3.5米,厚0.2米，配套防护设施，排水设施。</t>
  </si>
  <si>
    <t>丙谷镇雷窝村3组产业道路硬化项目</t>
  </si>
  <si>
    <t>丙谷镇</t>
  </si>
  <si>
    <t>雷窝村</t>
  </si>
  <si>
    <t>新建道路硬化1.5公里，砼路面宽3.5米，厚0.2米，配套沟渠、挡墙、安防等附属设施。</t>
  </si>
  <si>
    <t>白坡彝族乡核桃坪村3社产业路硬化项目</t>
  </si>
  <si>
    <t>白坡彝族乡</t>
  </si>
  <si>
    <t>核桃坪村</t>
  </si>
  <si>
    <t>产业道路硬化1公里，有效路面宽3.5米，厚0.2米，设背沟及错车道，配套安全设施及标识牌。</t>
  </si>
  <si>
    <t>攀莲镇贤家村9组1号弃土场道路整治项目</t>
  </si>
  <si>
    <t>攀莲镇</t>
  </si>
  <si>
    <t>贤家村</t>
  </si>
  <si>
    <t>硬化产业道路0.85公里，整治道路1公里，路面宽3-3.5米，厚0.2米，配套完善边沟、挡墙、路基扩宽、涵洞等附属设施</t>
  </si>
  <si>
    <t>得石镇草坝村垭口至杉树堡产业道路硬化项目</t>
  </si>
  <si>
    <t>得石镇</t>
  </si>
  <si>
    <t>草坝村</t>
  </si>
  <si>
    <t>硬化草坝村垭口至杉树堡产业道路0.5公里，砼路面宽3.5米，厚0.2米。</t>
  </si>
  <si>
    <t>撒莲镇摩挲村十一社集中安置点至卢房道路硬化项目</t>
  </si>
  <si>
    <t>撒莲镇</t>
  </si>
  <si>
    <t>摩挲村</t>
  </si>
  <si>
    <t>硬化道路长2.3公里、宽3米，厚0.2米，配套建设排水沟及挡墙等附属设施。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</si>
</sst>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3">
    <font>
      <sz val="12"/>
      <name val="宋体"/>
      <charset val="134"/>
    </font>
    <font>
      <b/>
      <sz val="12"/>
      <name val="黑体"/>
      <charset val="134"/>
    </font>
    <font>
      <b/>
      <sz val="12"/>
      <name val="宋体"/>
      <charset val="134"/>
    </font>
    <font>
      <b/>
      <sz val="10"/>
      <name val="黑体"/>
      <charset val="134"/>
    </font>
    <font>
      <sz val="10"/>
      <name val="仿宋_GB2312"/>
      <charset val="134"/>
    </font>
    <font>
      <sz val="10"/>
      <name val="Times New Roman"/>
      <charset val="134"/>
    </font>
    <font>
      <sz val="14"/>
      <name val="黑体"/>
      <charset val="134"/>
    </font>
    <font>
      <b/>
      <sz val="16"/>
      <name val="方正大标宋_GBK"/>
      <charset val="134"/>
    </font>
    <font>
      <sz val="18"/>
      <name val="方正小标宋简体"/>
      <charset val="134"/>
    </font>
    <font>
      <sz val="28"/>
      <name val="方正小标宋简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3" borderId="7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6" borderId="12" applyNumberFormat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0" fillId="0" borderId="0"/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0" fillId="0" borderId="0" xfId="0" applyFont="1" applyFill="1" applyBorder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 wrapText="1"/>
    </xf>
    <xf numFmtId="0" fontId="11" fillId="0" borderId="3" xfId="0" applyNumberFormat="1" applyFont="1" applyFill="1" applyBorder="1" applyAlignment="1">
      <alignment horizontal="center" vertical="center" wrapText="1"/>
    </xf>
    <xf numFmtId="0" fontId="11" fillId="2" borderId="2" xfId="0" applyNumberFormat="1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2" xfId="51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11" fillId="0" borderId="6" xfId="0" applyNumberFormat="1" applyFont="1" applyFill="1" applyBorder="1" applyAlignment="1">
      <alignment horizontal="center" vertical="center" wrapText="1"/>
    </xf>
    <xf numFmtId="0" fontId="11" fillId="0" borderId="2" xfId="51" applyNumberFormat="1" applyFont="1" applyFill="1" applyBorder="1" applyAlignment="1">
      <alignment horizontal="center" vertical="center" wrapText="1"/>
    </xf>
    <xf numFmtId="0" fontId="12" fillId="0" borderId="2" xfId="5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12" fillId="0" borderId="2" xfId="49" applyNumberFormat="1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51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  <cellStyle name="常规_附件1-5" xfId="51"/>
    <cellStyle name="常规_附件1-5 2" xfId="52"/>
  </cellStyles>
  <tableStyles count="0" defaultTableStyle="TableStyleMedium2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2"/>
  <sheetViews>
    <sheetView tabSelected="1" workbookViewId="0">
      <pane ySplit="9" topLeftCell="A10" activePane="bottomLeft" state="frozen"/>
      <selection/>
      <selection pane="bottomLeft" activeCell="A2" sqref="A2:K2"/>
    </sheetView>
  </sheetViews>
  <sheetFormatPr defaultColWidth="9" defaultRowHeight="14.25"/>
  <cols>
    <col min="1" max="1" width="9" style="10"/>
    <col min="2" max="2" width="19.625" style="10" customWidth="1"/>
    <col min="3" max="3" width="9" style="10"/>
    <col min="4" max="4" width="12.25" style="2" customWidth="1"/>
    <col min="5" max="5" width="12.25" style="10" customWidth="1"/>
    <col min="6" max="6" width="30.875" style="10" customWidth="1"/>
    <col min="7" max="7" width="9" style="10" customWidth="1"/>
    <col min="8" max="8" width="11.125" style="10" customWidth="1"/>
    <col min="9" max="9" width="11" style="10" customWidth="1"/>
    <col min="10" max="10" width="10.375" style="10"/>
    <col min="11" max="11" width="41.875" style="11" customWidth="1"/>
    <col min="12" max="16384" width="9" style="10"/>
  </cols>
  <sheetData>
    <row r="1" ht="48" customHeight="1" spans="1:11">
      <c r="A1" s="12" t="s">
        <v>0</v>
      </c>
      <c r="B1" s="13"/>
      <c r="G1" s="14"/>
      <c r="H1" s="14"/>
      <c r="I1" s="14"/>
      <c r="J1" s="14"/>
      <c r="K1" s="14"/>
    </row>
    <row r="2" s="1" customFormat="1" ht="38.1" customHeight="1" spans="1:11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="2" customFormat="1" ht="27" customHeight="1" spans="1:11">
      <c r="A3" s="16"/>
      <c r="B3" s="16"/>
      <c r="C3" s="17"/>
      <c r="D3" s="17"/>
      <c r="E3" s="17"/>
      <c r="F3" s="17"/>
      <c r="G3" s="17"/>
      <c r="H3" s="18"/>
      <c r="I3" s="18"/>
      <c r="J3" s="18"/>
      <c r="K3" s="19"/>
    </row>
    <row r="4" s="3" customFormat="1" ht="33.6" customHeight="1" spans="1:11">
      <c r="A4" s="20" t="s">
        <v>2</v>
      </c>
      <c r="B4" s="20" t="s">
        <v>3</v>
      </c>
      <c r="C4" s="20" t="s">
        <v>4</v>
      </c>
      <c r="D4" s="20"/>
      <c r="E4" s="20"/>
      <c r="F4" s="20"/>
      <c r="G4" s="20"/>
      <c r="H4" s="21" t="s">
        <v>5</v>
      </c>
      <c r="I4" s="20" t="s">
        <v>6</v>
      </c>
      <c r="J4" s="20"/>
      <c r="K4" s="21" t="s">
        <v>7</v>
      </c>
    </row>
    <row r="5" s="4" customFormat="1" ht="29.1" customHeight="1" spans="1:11">
      <c r="A5" s="20"/>
      <c r="B5" s="20"/>
      <c r="C5" s="20" t="s">
        <v>8</v>
      </c>
      <c r="D5" s="20" t="s">
        <v>9</v>
      </c>
      <c r="E5" s="20" t="s">
        <v>10</v>
      </c>
      <c r="F5" s="20" t="s">
        <v>11</v>
      </c>
      <c r="G5" s="20" t="s">
        <v>12</v>
      </c>
      <c r="H5" s="21"/>
      <c r="I5" s="21" t="s">
        <v>13</v>
      </c>
      <c r="J5" s="21" t="s">
        <v>14</v>
      </c>
      <c r="K5" s="21"/>
    </row>
    <row r="6" s="4" customFormat="1" ht="20.1" customHeight="1" spans="1:11">
      <c r="A6" s="20"/>
      <c r="B6" s="20"/>
      <c r="C6" s="20"/>
      <c r="D6" s="20"/>
      <c r="E6" s="20"/>
      <c r="F6" s="20"/>
      <c r="G6" s="20"/>
      <c r="H6" s="21"/>
      <c r="I6" s="21"/>
      <c r="J6" s="21"/>
      <c r="K6" s="21"/>
    </row>
    <row r="7" s="4" customFormat="1" ht="20.1" customHeight="1" spans="1:11">
      <c r="A7" s="20"/>
      <c r="B7" s="20"/>
      <c r="C7" s="20"/>
      <c r="D7" s="20"/>
      <c r="E7" s="20"/>
      <c r="F7" s="20"/>
      <c r="G7" s="20"/>
      <c r="H7" s="21"/>
      <c r="I7" s="21"/>
      <c r="J7" s="21"/>
      <c r="K7" s="21"/>
    </row>
    <row r="8" s="4" customFormat="1" ht="20.1" customHeight="1" spans="1:11">
      <c r="A8" s="20"/>
      <c r="B8" s="20"/>
      <c r="C8" s="20"/>
      <c r="D8" s="20"/>
      <c r="E8" s="20"/>
      <c r="F8" s="20"/>
      <c r="G8" s="20"/>
      <c r="H8" s="21"/>
      <c r="I8" s="21"/>
      <c r="J8" s="21"/>
      <c r="K8" s="21"/>
    </row>
    <row r="9" s="5" customFormat="1" ht="30.95" customHeight="1" spans="1:11">
      <c r="A9" s="20"/>
      <c r="B9" s="20"/>
      <c r="C9" s="20" t="s">
        <v>15</v>
      </c>
      <c r="D9" s="20" t="s">
        <v>15</v>
      </c>
      <c r="E9" s="20"/>
      <c r="F9" s="20" t="s">
        <v>15</v>
      </c>
      <c r="G9" s="20" t="s">
        <v>15</v>
      </c>
      <c r="H9" s="21"/>
      <c r="I9" s="21"/>
      <c r="J9" s="21">
        <f>SUM(J23:J39)</f>
        <v>0</v>
      </c>
      <c r="K9" s="21"/>
    </row>
    <row r="10" s="5" customFormat="1" ht="39" customHeight="1" spans="1:11">
      <c r="A10" s="22" t="s">
        <v>16</v>
      </c>
      <c r="B10" s="23"/>
      <c r="C10" s="23"/>
      <c r="D10" s="23"/>
      <c r="E10" s="23"/>
      <c r="F10" s="24"/>
      <c r="G10" s="25"/>
      <c r="H10" s="25">
        <f t="shared" ref="H10:J10" si="0">H11+H14+H16</f>
        <v>691.8</v>
      </c>
      <c r="I10" s="25">
        <f t="shared" si="0"/>
        <v>639</v>
      </c>
      <c r="J10" s="25">
        <f t="shared" si="0"/>
        <v>52.8</v>
      </c>
      <c r="K10" s="26" t="s">
        <v>17</v>
      </c>
    </row>
    <row r="11" s="6" customFormat="1" ht="39.75" customHeight="1" spans="1:11">
      <c r="A11" s="22" t="s">
        <v>18</v>
      </c>
      <c r="B11" s="23"/>
      <c r="C11" s="23"/>
      <c r="D11" s="23"/>
      <c r="E11" s="24"/>
      <c r="F11" s="25" t="s">
        <v>19</v>
      </c>
      <c r="G11" s="27"/>
      <c r="H11" s="25">
        <f>SUM(H12:H13)</f>
        <v>43.3</v>
      </c>
      <c r="I11" s="25">
        <f>SUM(I12:I13)</f>
        <v>43.3</v>
      </c>
      <c r="J11" s="25"/>
      <c r="K11" s="27"/>
    </row>
    <row r="12" s="7" customFormat="1" ht="58" customHeight="1" spans="1:11">
      <c r="A12" s="28">
        <v>1</v>
      </c>
      <c r="B12" s="29" t="s">
        <v>20</v>
      </c>
      <c r="C12" s="30" t="s">
        <v>21</v>
      </c>
      <c r="D12" s="30" t="s">
        <v>21</v>
      </c>
      <c r="E12" s="30" t="s">
        <v>22</v>
      </c>
      <c r="F12" s="28" t="s">
        <v>23</v>
      </c>
      <c r="G12" s="28" t="s">
        <v>24</v>
      </c>
      <c r="H12" s="31">
        <f t="shared" ref="H12:H15" si="1">I12+J12</f>
        <v>10.3</v>
      </c>
      <c r="I12" s="31">
        <v>10.3</v>
      </c>
      <c r="J12" s="30"/>
      <c r="K12" s="28"/>
    </row>
    <row r="13" s="7" customFormat="1" ht="62" customHeight="1" spans="1:11">
      <c r="A13" s="28">
        <v>2</v>
      </c>
      <c r="B13" s="30" t="s">
        <v>25</v>
      </c>
      <c r="C13" s="30" t="s">
        <v>21</v>
      </c>
      <c r="D13" s="30" t="s">
        <v>26</v>
      </c>
      <c r="E13" s="30" t="s">
        <v>22</v>
      </c>
      <c r="F13" s="30" t="s">
        <v>27</v>
      </c>
      <c r="G13" s="28" t="s">
        <v>24</v>
      </c>
      <c r="H13" s="31">
        <f t="shared" si="1"/>
        <v>33</v>
      </c>
      <c r="I13" s="31">
        <f>28+5</f>
        <v>33</v>
      </c>
      <c r="J13" s="30"/>
      <c r="K13" s="28"/>
    </row>
    <row r="14" s="8" customFormat="1" ht="62" customHeight="1" spans="1:11">
      <c r="A14" s="22" t="s">
        <v>28</v>
      </c>
      <c r="B14" s="23"/>
      <c r="C14" s="23"/>
      <c r="D14" s="23"/>
      <c r="E14" s="24"/>
      <c r="F14" s="32"/>
      <c r="G14" s="27"/>
      <c r="H14" s="33">
        <f t="shared" si="1"/>
        <v>119</v>
      </c>
      <c r="I14" s="33">
        <f>I15</f>
        <v>119</v>
      </c>
      <c r="J14" s="33"/>
      <c r="K14" s="27"/>
    </row>
    <row r="15" s="7" customFormat="1" ht="62" customHeight="1" spans="1:11">
      <c r="A15" s="28">
        <v>3</v>
      </c>
      <c r="B15" s="30" t="s">
        <v>28</v>
      </c>
      <c r="C15" s="30" t="s">
        <v>21</v>
      </c>
      <c r="D15" s="30" t="s">
        <v>21</v>
      </c>
      <c r="E15" s="30" t="s">
        <v>22</v>
      </c>
      <c r="F15" s="30" t="s">
        <v>29</v>
      </c>
      <c r="G15" s="28" t="s">
        <v>24</v>
      </c>
      <c r="H15" s="31">
        <f t="shared" si="1"/>
        <v>119</v>
      </c>
      <c r="I15" s="31">
        <v>119</v>
      </c>
      <c r="J15" s="30"/>
      <c r="K15" s="28"/>
    </row>
    <row r="16" s="5" customFormat="1" ht="60" customHeight="1" spans="1:11">
      <c r="A16" s="34" t="s">
        <v>30</v>
      </c>
      <c r="B16" s="35"/>
      <c r="C16" s="35"/>
      <c r="D16" s="35"/>
      <c r="E16" s="36"/>
      <c r="F16" s="37" t="s">
        <v>19</v>
      </c>
      <c r="G16" s="26"/>
      <c r="H16" s="25">
        <f>SUM(H17:H22)</f>
        <v>529.5</v>
      </c>
      <c r="I16" s="25">
        <f>SUM(I17:I22)</f>
        <v>476.7</v>
      </c>
      <c r="J16" s="25">
        <f>SUM(J17:J22)</f>
        <v>52.8</v>
      </c>
      <c r="K16" s="26"/>
    </row>
    <row r="17" s="9" customFormat="1" ht="94" customHeight="1" spans="1:13">
      <c r="A17" s="38">
        <v>4</v>
      </c>
      <c r="B17" s="39" t="s">
        <v>31</v>
      </c>
      <c r="C17" s="30" t="s">
        <v>21</v>
      </c>
      <c r="D17" s="28" t="s">
        <v>32</v>
      </c>
      <c r="E17" s="40" t="s">
        <v>33</v>
      </c>
      <c r="F17" s="28" t="s">
        <v>34</v>
      </c>
      <c r="G17" s="28" t="s">
        <v>24</v>
      </c>
      <c r="H17" s="41">
        <f t="shared" ref="H17:H22" si="2">I17+J17</f>
        <v>97.5</v>
      </c>
      <c r="I17" s="31">
        <v>87.8</v>
      </c>
      <c r="J17" s="31">
        <v>9.7</v>
      </c>
      <c r="K17" s="28"/>
      <c r="L17" s="42"/>
      <c r="M17" s="42"/>
    </row>
    <row r="18" s="9" customFormat="1" ht="60" customHeight="1" spans="1:13">
      <c r="A18" s="38">
        <v>5</v>
      </c>
      <c r="B18" s="28" t="s">
        <v>35</v>
      </c>
      <c r="C18" s="30" t="s">
        <v>21</v>
      </c>
      <c r="D18" s="28" t="s">
        <v>36</v>
      </c>
      <c r="E18" s="40" t="s">
        <v>37</v>
      </c>
      <c r="F18" s="40" t="s">
        <v>38</v>
      </c>
      <c r="G18" s="28" t="s">
        <v>24</v>
      </c>
      <c r="H18" s="41">
        <f t="shared" si="2"/>
        <v>97.5</v>
      </c>
      <c r="I18" s="31">
        <v>87.8</v>
      </c>
      <c r="J18" s="31">
        <v>9.7</v>
      </c>
      <c r="K18" s="28"/>
      <c r="L18" s="42"/>
      <c r="M18" s="42"/>
    </row>
    <row r="19" s="9" customFormat="1" ht="60" customHeight="1" spans="1:13">
      <c r="A19" s="38">
        <v>6</v>
      </c>
      <c r="B19" s="28" t="s">
        <v>39</v>
      </c>
      <c r="C19" s="28" t="s">
        <v>21</v>
      </c>
      <c r="D19" s="28" t="s">
        <v>40</v>
      </c>
      <c r="E19" s="40" t="s">
        <v>41</v>
      </c>
      <c r="F19" s="28" t="s">
        <v>42</v>
      </c>
      <c r="G19" s="28" t="s">
        <v>24</v>
      </c>
      <c r="H19" s="41">
        <f t="shared" si="2"/>
        <v>70</v>
      </c>
      <c r="I19" s="43">
        <v>63</v>
      </c>
      <c r="J19" s="31">
        <v>7</v>
      </c>
      <c r="K19" s="28"/>
      <c r="L19" s="42"/>
      <c r="M19" s="42"/>
    </row>
    <row r="20" s="9" customFormat="1" ht="60" customHeight="1" spans="1:13">
      <c r="A20" s="38">
        <v>7</v>
      </c>
      <c r="B20" s="28" t="s">
        <v>43</v>
      </c>
      <c r="C20" s="30" t="s">
        <v>21</v>
      </c>
      <c r="D20" s="28" t="s">
        <v>44</v>
      </c>
      <c r="E20" s="40" t="s">
        <v>45</v>
      </c>
      <c r="F20" s="28" t="s">
        <v>46</v>
      </c>
      <c r="G20" s="28" t="s">
        <v>24</v>
      </c>
      <c r="H20" s="41">
        <f t="shared" si="2"/>
        <v>80</v>
      </c>
      <c r="I20" s="31">
        <v>72</v>
      </c>
      <c r="J20" s="31">
        <v>8</v>
      </c>
      <c r="K20" s="28"/>
      <c r="L20" s="42"/>
      <c r="M20" s="42"/>
    </row>
    <row r="21" s="9" customFormat="1" ht="60" customHeight="1" spans="1:13">
      <c r="A21" s="44">
        <v>7</v>
      </c>
      <c r="B21" s="45" t="s">
        <v>47</v>
      </c>
      <c r="C21" s="45" t="s">
        <v>21</v>
      </c>
      <c r="D21" s="45" t="s">
        <v>48</v>
      </c>
      <c r="E21" s="46" t="s">
        <v>49</v>
      </c>
      <c r="F21" s="46" t="s">
        <v>50</v>
      </c>
      <c r="G21" s="45" t="s">
        <v>24</v>
      </c>
      <c r="H21" s="41">
        <f t="shared" si="2"/>
        <v>35</v>
      </c>
      <c r="I21" s="43">
        <v>31.5</v>
      </c>
      <c r="J21" s="43">
        <v>3.5</v>
      </c>
      <c r="K21" s="45"/>
      <c r="M21" s="42"/>
    </row>
    <row r="22" s="9" customFormat="1" ht="66" customHeight="1" spans="1:13">
      <c r="A22" s="38">
        <v>8</v>
      </c>
      <c r="B22" s="28" t="s">
        <v>51</v>
      </c>
      <c r="C22" s="30" t="s">
        <v>21</v>
      </c>
      <c r="D22" s="28" t="s">
        <v>52</v>
      </c>
      <c r="E22" s="40" t="s">
        <v>53</v>
      </c>
      <c r="F22" s="40" t="s">
        <v>54</v>
      </c>
      <c r="G22" s="28" t="s">
        <v>24</v>
      </c>
      <c r="H22" s="41">
        <f t="shared" si="2"/>
        <v>149.5</v>
      </c>
      <c r="I22" s="31">
        <v>134.6</v>
      </c>
      <c r="J22" s="31">
        <v>14.9</v>
      </c>
      <c r="K22" s="28"/>
      <c r="L22" s="42"/>
      <c r="M22" s="42"/>
    </row>
  </sheetData>
  <autoFilter xmlns:etc="http://www.wps.cn/officeDocument/2017/etCustomData" ref="A10:M22" etc:filterBottomFollowUsedRange="0">
    <extLst/>
  </autoFilter>
  <mergeCells count="20">
    <mergeCell ref="G1:K1"/>
    <mergeCell ref="A2:K2"/>
    <mergeCell ref="A3:B3"/>
    <mergeCell ref="C4:F4"/>
    <mergeCell ref="I4:J4"/>
    <mergeCell ref="A10:F10"/>
    <mergeCell ref="A11:E11"/>
    <mergeCell ref="A14:E14"/>
    <mergeCell ref="A16:E16"/>
    <mergeCell ref="A4:A9"/>
    <mergeCell ref="B4:B9"/>
    <mergeCell ref="C5:C9"/>
    <mergeCell ref="D5:D9"/>
    <mergeCell ref="E5:E9"/>
    <mergeCell ref="F5:F9"/>
    <mergeCell ref="G5:G9"/>
    <mergeCell ref="H4:H9"/>
    <mergeCell ref="I5:I9"/>
    <mergeCell ref="J5:J9"/>
    <mergeCell ref="K4:K9"/>
  </mergeCells>
  <pageMargins left="0.747916666666667" right="0.747916666666667" top="0.747916666666667" bottom="0.629166666666667" header="0.511805555555556" footer="0.354166666666667"/>
  <pageSetup paperSize="8" fitToHeight="0" orientation="landscape"/>
  <headerFooter alignWithMargins="0"/>
  <ignoredErrors>
    <ignoredError sqref="H16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123</cp:lastModifiedBy>
  <dcterms:created xsi:type="dcterms:W3CDTF">2016-12-03T00:54:00Z</dcterms:created>
  <cp:lastPrinted>2025-04-25T08:52:00Z</cp:lastPrinted>
  <dcterms:modified xsi:type="dcterms:W3CDTF">2026-08-19T01:03:15Z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D838B67E980E4037BCDAD902B009B3AD_13</vt:lpwstr>
  </property>
  <property fmtid="{D5CDD505-2E9C-101B-9397-08002B2CF9AE}" pid="4" name="CalculationRule">
    <vt:i4>0</vt:i4>
  </property>
</Properties>
</file>