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米易县2026年省级财政常态化帮扶资金（开发式帮扶）项目计划的公告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Sheet1!$A$10:$N$22</definedName>
    <definedName name="_xlnm.Print_Titles" localSheetId="0">Sheet1!$2:$9</definedName>
    <definedName name="养殖业_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<sst xmlns="http://schemas.openxmlformats.org/spreadsheetml/2006/main" count="81" uniqueCount="55">
  <si>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t>附件</t>
  </si>
  <si>
    <t>米易县2026年省级财政常态化帮扶资金（开发式帮扶）项目计划表</t>
  </si>
  <si>
    <t>序号</t>
  </si>
  <si>
    <t>项目名称</t>
  </si>
  <si>
    <t>项目摘要</t>
  </si>
  <si>
    <t>项目预算总投资
（万元）</t>
  </si>
  <si>
    <t>安排资金（万元）</t>
  </si>
  <si>
    <t>备注</t>
  </si>
  <si>
    <t>项目主管部门</t>
  </si>
  <si>
    <t>项目实施单位</t>
  </si>
  <si>
    <t>项目地点（乡、村）</t>
  </si>
  <si>
    <t>项目内容</t>
  </si>
  <si>
    <t>实施年度</t>
  </si>
  <si>
    <t>省级（本次安排）</t>
  </si>
  <si>
    <t>省级(待后续资金到位后安排)</t>
  </si>
  <si>
    <t>其他资金</t>
  </si>
  <si>
    <t>—</t>
  </si>
  <si>
    <t>合计</t>
  </si>
  <si>
    <t>本次因素法下达省级资金504万元。</t>
  </si>
  <si>
    <t>基本保障项目</t>
  </si>
  <si>
    <t>小计</t>
  </si>
  <si>
    <t>项目管理费</t>
  </si>
  <si>
    <t>县农业农村局</t>
  </si>
  <si>
    <t>米易县</t>
  </si>
  <si>
    <t>用于列支衔接资金项目设计、监理、审计等项目管理支出。</t>
  </si>
  <si>
    <t>2026年度</t>
  </si>
  <si>
    <t>跨区域务工就业一次性交通补助</t>
  </si>
  <si>
    <t>县农业农村局、县人社局</t>
  </si>
  <si>
    <t>为脱贫人口、监测对象发放跨区域务工就业一次性交通补助</t>
  </si>
  <si>
    <t>基础设施补短项目</t>
  </si>
  <si>
    <t>新山乡坪山村15社产业道路硬化工程</t>
  </si>
  <si>
    <t>新山乡</t>
  </si>
  <si>
    <t>坪山村</t>
  </si>
  <si>
    <t>硬化道路1.6公里、宽3米、厚0.2米，配套建设排水沟及挡墙等附属设施。</t>
  </si>
  <si>
    <t>撒莲镇湾崃村河坝产业道路硬化项目</t>
  </si>
  <si>
    <t>撒莲镇</t>
  </si>
  <si>
    <t>湾崃村</t>
  </si>
  <si>
    <t>硬化道路1.1公里，其中0.9公里宽3.5米，厚0.2米；0.2公里宽3米，厚0.2米，配套建设排水沟及挡墙等附属设施。</t>
  </si>
  <si>
    <t>草场镇碗厂村3组刘顺才家到何家湾的枇杷产业路硬化项目</t>
  </si>
  <si>
    <t>草场镇</t>
  </si>
  <si>
    <t>碗厂村</t>
  </si>
  <si>
    <t>计划硬化生产道路1.5公里，水泥路面宽3米，厚0.2米。</t>
  </si>
  <si>
    <t>麻陇彝族乡黄草坪村7社产业路硬化项目</t>
  </si>
  <si>
    <t>麻陇彝族乡</t>
  </si>
  <si>
    <t>黄草坪村</t>
  </si>
  <si>
    <t>硬化黄草坪村七社产业道路2公里，路面宽2.5米，0.18米厚路面。</t>
  </si>
  <si>
    <t>白马镇马槟榔村3组产业道路硬化项目</t>
  </si>
  <si>
    <t>白马镇</t>
  </si>
  <si>
    <t>马槟榔村</t>
  </si>
  <si>
    <t>新建1.67公里宽3.0米、厚0.2米，配套30cm*30cm边沟、挡墙等设施。</t>
  </si>
  <si>
    <t>千亿级优势特色农业产业培育项目</t>
  </si>
  <si>
    <t>攀枝花市米易县蔬菜千亿级优势特色农业产业培育项目</t>
  </si>
  <si>
    <t>实施蔬菜千亿级优势特色农业产业培育项目1个，支持企业数量7家，建设经济作物“三新”基地2200亩。</t>
  </si>
  <si>
    <t>攀枝花市米易县芒果千亿级优势特色农业产业培育项目</t>
  </si>
  <si>
    <t>一是建设高标准生产基地。安装高效节水灌溉管网200亩；基地配套开展芒果整形修剪、肥水管理、病虫害防治、套袋、采摘、冬季清园等工作。二是新建水果商品化处理中心1个。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</si>
</sst>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5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4"/>
      <name val="黑体"/>
      <charset val="134"/>
    </font>
    <font>
      <b/>
      <sz val="16"/>
      <name val="方正大标宋_GBK"/>
      <charset val="134"/>
    </font>
    <font>
      <sz val="18"/>
      <name val="方正小标宋简体"/>
      <charset val="134"/>
    </font>
    <font>
      <sz val="28"/>
      <name val="方正小标宋简体"/>
      <charset val="134"/>
    </font>
    <font>
      <sz val="10"/>
      <name val="宋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6"/>
      <name val="方正仿宋_GBK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12" fillId="0" borderId="2" xfId="51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51" applyFont="1" applyFill="1" applyBorder="1" applyAlignment="1" applyProtection="1">
      <alignment horizontal="center" vertical="center" wrapText="1"/>
    </xf>
    <xf numFmtId="177" fontId="14" fillId="0" borderId="2" xfId="51" applyNumberFormat="1" applyFont="1" applyFill="1" applyBorder="1" applyAlignment="1" applyProtection="1">
      <alignment horizontal="center" vertical="center" wrapText="1"/>
    </xf>
    <xf numFmtId="177" fontId="14" fillId="0" borderId="2" xfId="49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8" fontId="9" fillId="0" borderId="2" xfId="49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附件1-5" xfId="51"/>
    <cellStyle name="常规_附件1-5 2" xfId="52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view="pageBreakPreview" zoomScaleNormal="100" workbookViewId="0">
      <pane ySplit="9" topLeftCell="A10" activePane="bottomLeft" state="frozen"/>
      <selection/>
      <selection pane="bottomLeft" activeCell="A2" sqref="A2:L2"/>
    </sheetView>
  </sheetViews>
  <sheetFormatPr defaultColWidth="9" defaultRowHeight="14.25"/>
  <cols>
    <col min="1" max="1" width="9" style="10"/>
    <col min="2" max="2" width="19.625" style="10" customWidth="1"/>
    <col min="3" max="3" width="9" style="10"/>
    <col min="4" max="4" width="12.25" style="2" customWidth="1"/>
    <col min="5" max="5" width="12.25" style="10" customWidth="1"/>
    <col min="6" max="6" width="30.875" style="10" customWidth="1"/>
    <col min="7" max="7" width="9" style="10" customWidth="1"/>
    <col min="8" max="8" width="11.125" style="10" customWidth="1"/>
    <col min="9" max="9" width="11" style="10" customWidth="1"/>
    <col min="10" max="10" width="11" style="10" hidden="1" customWidth="1"/>
    <col min="11" max="11" width="10.375" style="10"/>
    <col min="12" max="12" width="56.75" style="9" customWidth="1"/>
    <col min="13" max="16384" width="9" style="10"/>
  </cols>
  <sheetData>
    <row r="1" ht="48" customHeight="1" spans="1:14">
      <c r="A1" s="11" t="s">
        <v>0</v>
      </c>
      <c r="B1" s="12"/>
      <c r="G1" s="13"/>
      <c r="H1" s="13"/>
      <c r="I1" s="13"/>
      <c r="J1" s="13"/>
      <c r="K1" s="13"/>
      <c r="L1" s="13"/>
    </row>
    <row r="2" s="1" customFormat="1" ht="38.1" customHeight="1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2" customFormat="1" ht="27" customHeight="1" spans="1:14">
      <c r="A3" s="15"/>
      <c r="B3" s="15"/>
      <c r="C3" s="16"/>
      <c r="D3" s="16"/>
      <c r="E3" s="16"/>
      <c r="F3" s="16"/>
      <c r="G3" s="16"/>
      <c r="H3" s="17"/>
      <c r="I3" s="17"/>
      <c r="J3" s="17"/>
      <c r="K3" s="17"/>
      <c r="L3" s="18"/>
    </row>
    <row r="4" s="3" customFormat="1" ht="33.6" customHeight="1" spans="1:14">
      <c r="A4" s="19" t="s">
        <v>2</v>
      </c>
      <c r="B4" s="19" t="s">
        <v>3</v>
      </c>
      <c r="C4" s="19" t="s">
        <v>4</v>
      </c>
      <c r="D4" s="19"/>
      <c r="E4" s="19"/>
      <c r="F4" s="19"/>
      <c r="G4" s="19"/>
      <c r="H4" s="20" t="s">
        <v>5</v>
      </c>
      <c r="I4" s="19" t="s">
        <v>6</v>
      </c>
      <c r="J4" s="19"/>
      <c r="K4" s="19"/>
      <c r="L4" s="20" t="s">
        <v>7</v>
      </c>
    </row>
    <row r="5" s="4" customFormat="1" ht="29.1" customHeight="1" spans="1:14">
      <c r="A5" s="19"/>
      <c r="B5" s="19"/>
      <c r="C5" s="19" t="s">
        <v>8</v>
      </c>
      <c r="D5" s="19" t="s">
        <v>9</v>
      </c>
      <c r="E5" s="19" t="s">
        <v>10</v>
      </c>
      <c r="F5" s="19" t="s">
        <v>11</v>
      </c>
      <c r="G5" s="19" t="s">
        <v>12</v>
      </c>
      <c r="H5" s="20"/>
      <c r="I5" s="20" t="s">
        <v>13</v>
      </c>
      <c r="J5" s="20" t="s">
        <v>14</v>
      </c>
      <c r="K5" s="20" t="s">
        <v>15</v>
      </c>
      <c r="L5" s="20"/>
    </row>
    <row r="6" s="4" customFormat="1" ht="20.1" customHeight="1" spans="1:14">
      <c r="A6" s="19"/>
      <c r="B6" s="19"/>
      <c r="C6" s="19"/>
      <c r="D6" s="19"/>
      <c r="E6" s="19"/>
      <c r="F6" s="19"/>
      <c r="G6" s="19"/>
      <c r="H6" s="20"/>
      <c r="I6" s="20"/>
      <c r="J6" s="20"/>
      <c r="K6" s="20"/>
      <c r="L6" s="20"/>
    </row>
    <row r="7" s="4" customFormat="1" ht="20.1" customHeight="1" spans="1:14">
      <c r="A7" s="19"/>
      <c r="B7" s="19"/>
      <c r="C7" s="19"/>
      <c r="D7" s="19"/>
      <c r="E7" s="19"/>
      <c r="F7" s="19"/>
      <c r="G7" s="19"/>
      <c r="H7" s="20"/>
      <c r="I7" s="20"/>
      <c r="J7" s="20"/>
      <c r="K7" s="20"/>
      <c r="L7" s="20"/>
    </row>
    <row r="8" s="4" customFormat="1" ht="20.1" customHeight="1" spans="1:14">
      <c r="A8" s="19"/>
      <c r="B8" s="19"/>
      <c r="C8" s="19"/>
      <c r="D8" s="19"/>
      <c r="E8" s="19"/>
      <c r="F8" s="19"/>
      <c r="G8" s="19"/>
      <c r="H8" s="20"/>
      <c r="I8" s="20"/>
      <c r="J8" s="20"/>
      <c r="K8" s="20"/>
      <c r="L8" s="20"/>
    </row>
    <row r="9" s="5" customFormat="1" ht="30.95" customHeight="1" spans="1:14">
      <c r="A9" s="19"/>
      <c r="B9" s="19"/>
      <c r="C9" s="19" t="s">
        <v>16</v>
      </c>
      <c r="D9" s="19" t="s">
        <v>16</v>
      </c>
      <c r="E9" s="19"/>
      <c r="F9" s="19" t="s">
        <v>16</v>
      </c>
      <c r="G9" s="19" t="s">
        <v>16</v>
      </c>
      <c r="H9" s="20"/>
      <c r="I9" s="20"/>
      <c r="J9" s="20"/>
      <c r="K9" s="20">
        <f>SUM(K23:K39)</f>
        <v>0</v>
      </c>
      <c r="L9" s="20"/>
    </row>
    <row r="10" s="5" customFormat="1" ht="39" customHeight="1" spans="1:14">
      <c r="A10" s="21" t="s">
        <v>17</v>
      </c>
      <c r="B10" s="22"/>
      <c r="C10" s="22"/>
      <c r="D10" s="22"/>
      <c r="E10" s="22"/>
      <c r="F10" s="23"/>
      <c r="G10" s="19"/>
      <c r="H10" s="24">
        <f t="shared" ref="H10:K10" si="0">H11+H14+H20</f>
        <v>11062.4</v>
      </c>
      <c r="I10" s="24">
        <f t="shared" si="0"/>
        <v>2152</v>
      </c>
      <c r="J10" s="24">
        <f t="shared" si="0"/>
        <v>0</v>
      </c>
      <c r="K10" s="24">
        <f t="shared" si="0"/>
        <v>8910.4</v>
      </c>
      <c r="L10" s="25" t="s">
        <v>18</v>
      </c>
    </row>
    <row r="11" s="6" customFormat="1" ht="39" customHeight="1" spans="1:14">
      <c r="A11" s="26" t="s">
        <v>19</v>
      </c>
      <c r="B11" s="27"/>
      <c r="C11" s="27"/>
      <c r="D11" s="27"/>
      <c r="E11" s="28"/>
      <c r="F11" s="29" t="s">
        <v>20</v>
      </c>
      <c r="G11" s="25"/>
      <c r="H11" s="24">
        <f t="shared" ref="H11:J11" si="1">H13+H12</f>
        <v>119.9</v>
      </c>
      <c r="I11" s="24">
        <f t="shared" si="1"/>
        <v>119.9</v>
      </c>
      <c r="J11" s="24">
        <f t="shared" si="1"/>
        <v>0</v>
      </c>
      <c r="K11" s="24"/>
      <c r="L11" s="30"/>
    </row>
    <row r="12" s="6" customFormat="1" ht="86" customHeight="1" spans="1:14">
      <c r="A12" s="31">
        <v>1</v>
      </c>
      <c r="B12" s="32" t="s">
        <v>21</v>
      </c>
      <c r="C12" s="33" t="s">
        <v>22</v>
      </c>
      <c r="D12" s="33" t="s">
        <v>22</v>
      </c>
      <c r="E12" s="33" t="s">
        <v>23</v>
      </c>
      <c r="F12" s="25" t="s">
        <v>24</v>
      </c>
      <c r="G12" s="25" t="s">
        <v>25</v>
      </c>
      <c r="H12" s="34">
        <f>I12+K12</f>
        <v>12.9</v>
      </c>
      <c r="I12" s="34">
        <v>12.9</v>
      </c>
      <c r="J12" s="24"/>
      <c r="K12" s="24"/>
      <c r="L12" s="31"/>
    </row>
    <row r="13" s="7" customFormat="1" ht="62" customHeight="1" spans="1:14">
      <c r="A13" s="31">
        <v>2</v>
      </c>
      <c r="B13" s="33" t="s">
        <v>26</v>
      </c>
      <c r="C13" s="33" t="s">
        <v>22</v>
      </c>
      <c r="D13" s="33" t="s">
        <v>27</v>
      </c>
      <c r="E13" s="33" t="s">
        <v>23</v>
      </c>
      <c r="F13" s="33" t="s">
        <v>28</v>
      </c>
      <c r="G13" s="25" t="s">
        <v>25</v>
      </c>
      <c r="H13" s="35">
        <f>I13+J13+K13</f>
        <v>107</v>
      </c>
      <c r="I13" s="35">
        <f>132-25</f>
        <v>107</v>
      </c>
      <c r="J13" s="35"/>
      <c r="K13" s="36"/>
      <c r="L13" s="31"/>
    </row>
    <row r="14" s="2" customFormat="1" ht="39" customHeight="1" spans="1:14">
      <c r="A14" s="26" t="s">
        <v>29</v>
      </c>
      <c r="B14" s="27"/>
      <c r="C14" s="27"/>
      <c r="D14" s="27"/>
      <c r="E14" s="28"/>
      <c r="F14" s="37" t="s">
        <v>20</v>
      </c>
      <c r="G14" s="25"/>
      <c r="H14" s="24">
        <f>SUM(H15:H19)</f>
        <v>425.5</v>
      </c>
      <c r="I14" s="24">
        <f>SUM(I15:I19)</f>
        <v>384.1</v>
      </c>
      <c r="J14" s="24">
        <f>SUM(J15:J19)</f>
        <v>0</v>
      </c>
      <c r="K14" s="24">
        <f>SUM(K15:K19)</f>
        <v>41.4</v>
      </c>
      <c r="L14" s="38"/>
    </row>
    <row r="15" s="8" customFormat="1" ht="39" customHeight="1" spans="1:14">
      <c r="A15" s="39">
        <v>3</v>
      </c>
      <c r="B15" s="25" t="s">
        <v>30</v>
      </c>
      <c r="C15" s="25" t="s">
        <v>22</v>
      </c>
      <c r="D15" s="25" t="s">
        <v>31</v>
      </c>
      <c r="E15" s="40" t="s">
        <v>32</v>
      </c>
      <c r="F15" s="25" t="s">
        <v>33</v>
      </c>
      <c r="G15" s="25" t="s">
        <v>25</v>
      </c>
      <c r="H15" s="41">
        <f>I15+J15+K15</f>
        <v>104</v>
      </c>
      <c r="I15" s="35">
        <v>93.6</v>
      </c>
      <c r="J15" s="35"/>
      <c r="K15" s="35">
        <v>10.4</v>
      </c>
      <c r="L15" s="25"/>
      <c r="M15" s="6"/>
      <c r="N15" s="6"/>
    </row>
    <row r="16" s="8" customFormat="1" ht="39" customHeight="1" spans="1:14">
      <c r="A16" s="39">
        <v>4</v>
      </c>
      <c r="B16" s="25" t="s">
        <v>34</v>
      </c>
      <c r="C16" s="25" t="s">
        <v>22</v>
      </c>
      <c r="D16" s="25" t="s">
        <v>35</v>
      </c>
      <c r="E16" s="40" t="s">
        <v>36</v>
      </c>
      <c r="F16" s="40" t="s">
        <v>37</v>
      </c>
      <c r="G16" s="25" t="s">
        <v>25</v>
      </c>
      <c r="H16" s="41">
        <f>I16+J16+K16</f>
        <v>71.5</v>
      </c>
      <c r="I16" s="35">
        <v>64.5</v>
      </c>
      <c r="J16" s="35"/>
      <c r="K16" s="35">
        <v>7</v>
      </c>
      <c r="L16" s="25"/>
      <c r="M16" s="6"/>
      <c r="N16" s="6"/>
    </row>
    <row r="17" s="8" customFormat="1" ht="39" customHeight="1" spans="1:14">
      <c r="A17" s="39">
        <v>5</v>
      </c>
      <c r="B17" s="25" t="s">
        <v>38</v>
      </c>
      <c r="C17" s="25" t="s">
        <v>22</v>
      </c>
      <c r="D17" s="25" t="s">
        <v>39</v>
      </c>
      <c r="E17" s="40" t="s">
        <v>40</v>
      </c>
      <c r="F17" s="40" t="s">
        <v>41</v>
      </c>
      <c r="G17" s="25" t="s">
        <v>25</v>
      </c>
      <c r="H17" s="41">
        <f>I17+J17+K17</f>
        <v>90</v>
      </c>
      <c r="I17" s="35">
        <v>81</v>
      </c>
      <c r="J17" s="35"/>
      <c r="K17" s="35">
        <v>9</v>
      </c>
      <c r="L17" s="25"/>
      <c r="M17" s="6"/>
      <c r="N17" s="6"/>
    </row>
    <row r="18" s="8" customFormat="1" ht="39" customHeight="1" spans="1:14">
      <c r="A18" s="39">
        <v>6</v>
      </c>
      <c r="B18" s="25" t="s">
        <v>42</v>
      </c>
      <c r="C18" s="25" t="s">
        <v>22</v>
      </c>
      <c r="D18" s="25" t="s">
        <v>43</v>
      </c>
      <c r="E18" s="40" t="s">
        <v>44</v>
      </c>
      <c r="F18" s="40" t="s">
        <v>45</v>
      </c>
      <c r="G18" s="25" t="s">
        <v>25</v>
      </c>
      <c r="H18" s="41">
        <f>I18+J18+K18</f>
        <v>60</v>
      </c>
      <c r="I18" s="35">
        <v>54</v>
      </c>
      <c r="J18" s="35"/>
      <c r="K18" s="35">
        <v>6</v>
      </c>
      <c r="L18" s="25"/>
      <c r="M18" s="42"/>
      <c r="N18" s="6"/>
    </row>
    <row r="19" s="8" customFormat="1" ht="39" customHeight="1" spans="1:14">
      <c r="A19" s="39">
        <v>7</v>
      </c>
      <c r="B19" s="43" t="s">
        <v>46</v>
      </c>
      <c r="C19" s="25" t="s">
        <v>22</v>
      </c>
      <c r="D19" s="25" t="s">
        <v>47</v>
      </c>
      <c r="E19" s="40" t="s">
        <v>48</v>
      </c>
      <c r="F19" s="44" t="s">
        <v>49</v>
      </c>
      <c r="G19" s="25" t="s">
        <v>25</v>
      </c>
      <c r="H19" s="45">
        <v>100</v>
      </c>
      <c r="I19" s="45">
        <v>91</v>
      </c>
      <c r="J19" s="46"/>
      <c r="K19" s="47">
        <v>9</v>
      </c>
      <c r="L19" s="48"/>
      <c r="M19" s="42"/>
      <c r="N19" s="6"/>
    </row>
    <row r="20" s="9" customFormat="1" ht="40" customHeight="1" spans="1:14">
      <c r="A20" s="49"/>
      <c r="B20" s="29" t="s">
        <v>50</v>
      </c>
      <c r="C20" s="29"/>
      <c r="D20" s="29"/>
      <c r="E20" s="29"/>
      <c r="F20" s="49"/>
      <c r="G20" s="49"/>
      <c r="H20" s="49">
        <f t="shared" ref="H20:K20" si="2">H21+H22</f>
        <v>10517</v>
      </c>
      <c r="I20" s="49">
        <f t="shared" si="2"/>
        <v>1648</v>
      </c>
      <c r="J20" s="49">
        <f t="shared" si="2"/>
        <v>0</v>
      </c>
      <c r="K20" s="49">
        <f t="shared" si="2"/>
        <v>8869</v>
      </c>
      <c r="L20" s="49"/>
    </row>
    <row r="21" s="9" customFormat="1" ht="72" customHeight="1" spans="1:14">
      <c r="A21" s="39">
        <v>8</v>
      </c>
      <c r="B21" s="25" t="s">
        <v>51</v>
      </c>
      <c r="C21" s="25" t="s">
        <v>22</v>
      </c>
      <c r="D21" s="25" t="s">
        <v>22</v>
      </c>
      <c r="E21" s="25" t="s">
        <v>23</v>
      </c>
      <c r="F21" s="40" t="s">
        <v>52</v>
      </c>
      <c r="G21" s="25" t="s">
        <v>25</v>
      </c>
      <c r="H21" s="50">
        <f>I21+K21</f>
        <v>9005</v>
      </c>
      <c r="I21" s="50">
        <v>1270</v>
      </c>
      <c r="J21" s="50"/>
      <c r="K21" s="50">
        <v>7735</v>
      </c>
      <c r="L21" s="25"/>
    </row>
    <row r="22" s="9" customFormat="1" ht="75" customHeight="1" spans="1:14">
      <c r="A22" s="39">
        <v>9</v>
      </c>
      <c r="B22" s="25" t="s">
        <v>53</v>
      </c>
      <c r="C22" s="25" t="s">
        <v>22</v>
      </c>
      <c r="D22" s="25" t="s">
        <v>22</v>
      </c>
      <c r="E22" s="25" t="s">
        <v>23</v>
      </c>
      <c r="F22" s="40" t="s">
        <v>54</v>
      </c>
      <c r="G22" s="25" t="s">
        <v>25</v>
      </c>
      <c r="H22" s="50">
        <f>I22+K22</f>
        <v>1512</v>
      </c>
      <c r="I22" s="50">
        <v>378</v>
      </c>
      <c r="J22" s="50"/>
      <c r="K22" s="51">
        <v>1134</v>
      </c>
      <c r="L22" s="25"/>
    </row>
  </sheetData>
  <autoFilter xmlns:etc="http://www.wps.cn/officeDocument/2017/etCustomData" ref="A10:N22" etc:filterBottomFollowUsedRange="0">
    <extLst/>
  </autoFilter>
  <mergeCells count="21">
    <mergeCell ref="G1:L1"/>
    <mergeCell ref="A2:L2"/>
    <mergeCell ref="A3:B3"/>
    <mergeCell ref="C4:F4"/>
    <mergeCell ref="I4:K4"/>
    <mergeCell ref="A10:F10"/>
    <mergeCell ref="A11:E11"/>
    <mergeCell ref="A14:E14"/>
    <mergeCell ref="B20:E20"/>
    <mergeCell ref="A4:A9"/>
    <mergeCell ref="B4:B9"/>
    <mergeCell ref="C5:C9"/>
    <mergeCell ref="D5:D9"/>
    <mergeCell ref="E5:E9"/>
    <mergeCell ref="F5:F9"/>
    <mergeCell ref="G5:G9"/>
    <mergeCell ref="H4:H9"/>
    <mergeCell ref="I5:I9"/>
    <mergeCell ref="J5:J9"/>
    <mergeCell ref="K5:K9"/>
    <mergeCell ref="L4:L9"/>
  </mergeCells>
  <pageMargins left="0.747916666666667" right="0.747916666666667" top="0.747916666666667" bottom="0.629166666666667" header="0.511805555555556" footer="0.354166666666667"/>
  <pageSetup paperSize="8" scale="94" fitToHeight="0" orientation="landscape"/>
  <headerFooter alignWithMargins="0"/>
  <ignoredErrors>
    <ignoredError sqref="H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13:K17"/>
  <sheetViews>
    <sheetView workbookViewId="0">
      <selection activeCell="L28" sqref="L28"/>
    </sheetView>
  </sheetViews>
  <sheetFormatPr defaultColWidth="9" defaultRowHeight="14.25"/>
  <sheetData>
    <row r="13" spans="11:11">
      <c r="K13">
        <v>51</v>
      </c>
    </row>
    <row r="14" spans="11:11">
      <c r="K14">
        <v>58</v>
      </c>
    </row>
    <row r="15" spans="11:11">
      <c r="K15">
        <v>47</v>
      </c>
    </row>
    <row r="16" spans="11:11">
      <c r="K16">
        <v>164</v>
      </c>
    </row>
    <row r="17" spans="11:11">
      <c r="K17">
        <f>SUM(K13:K16)</f>
        <v>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123</cp:lastModifiedBy>
  <dcterms:created xsi:type="dcterms:W3CDTF">2016-12-03T00:54:00Z</dcterms:created>
  <cp:lastPrinted>2025-04-25T08:52:00Z</cp:lastPrinted>
  <dcterms:modified xsi:type="dcterms:W3CDTF">2026-08-19T00:59:33Z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B87DEDBFFCBF4A1FA75EA1848C10F808_13</vt:lpwstr>
  </property>
  <property fmtid="{D5CDD505-2E9C-101B-9397-08002B2CF9AE}" pid="4" name="CalculationRule">
    <vt:i4>0</vt:i4>
  </property>
</Properties>
</file>