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tabRatio="858" firstSheet="11" activeTab="14"/>
  </bookViews>
  <sheets>
    <sheet name="1.2021年米易县一般公共预算收入决算表" sheetId="224" r:id="rId1"/>
    <sheet name="2.2021年米易县一般公共预算支出决算表" sheetId="225" r:id="rId2"/>
    <sheet name="3.2021年米易县一般公共预算收支决算平衡表" sheetId="226" r:id="rId3"/>
    <sheet name="4.2021年米易县本级一般公共预算收入决算表" sheetId="227" r:id="rId4"/>
    <sheet name="5.2021年米易县本级一般公共预算支出决算表" sheetId="228" r:id="rId5"/>
    <sheet name="6.2021年米易县本级一般公共预算收支决算平衡表" sheetId="229" r:id="rId6"/>
    <sheet name="7.2021年米易县本级一般公共预算经济分类科目支出决算表" sheetId="200" r:id="rId7"/>
    <sheet name="8.2021年米易县本级一般公共预算经济分类科目基本支出决算表" sheetId="201" r:id="rId8"/>
    <sheet name="9.2021年米易县对下一般公共预算转移支付和税收返还决算表" sheetId="202" r:id="rId9"/>
    <sheet name="10.米易县（转移支付项目名称）" sheetId="203" r:id="rId10"/>
    <sheet name="11.2021年米易县县级预算内基本建设决算表" sheetId="204" r:id="rId11"/>
    <sheet name="12.2021年米易县县本级重大政府投资计划和重大投资项目" sheetId="205" r:id="rId12"/>
    <sheet name="13. 2021年米易县政府性基金预算收入决算表" sheetId="230" r:id="rId13"/>
    <sheet name="14.2021年米易县政府性基金预算支出决算表" sheetId="231" r:id="rId14"/>
    <sheet name="15.2021年米易县政府性基金预算收支决算平衡表" sheetId="232" r:id="rId15"/>
    <sheet name="16.2021年米易县本级政府性基金预算收入决算表" sheetId="233" r:id="rId16"/>
    <sheet name="17.2021年米易县本级政府性基金预算支出决算表" sheetId="234" r:id="rId17"/>
    <sheet name="18.2021年米易县本级政府性基金预算收支决算平衡表" sheetId="235" r:id="rId18"/>
    <sheet name="19.基金县级对下补助 " sheetId="206" r:id="rId19"/>
    <sheet name="20.2021年米易县国有资本经营预算收入决算表" sheetId="207" r:id="rId20"/>
    <sheet name="21.2021年米易县国有资本经营预算支出决算表" sheetId="208" r:id="rId21"/>
    <sheet name="22.2021年米易县国有资本经营预算收支决算平衡表" sheetId="209" r:id="rId22"/>
    <sheet name="23.2021年米易县本级国有资本经营预算收入决算表" sheetId="210" r:id="rId23"/>
    <sheet name="24.2021年米易县本级国有资本经营预算支出决算表 " sheetId="211" r:id="rId24"/>
    <sheet name="25.2021年米易县本级国有资本经营预算收支决算平衡表" sheetId="212" r:id="rId25"/>
    <sheet name="26.2021年米易县对下国有资本经营预算 转移支付决算表" sheetId="213" r:id="rId26"/>
    <sheet name="27.2021年米易县社会保险基金预算收入决算表" sheetId="214" r:id="rId27"/>
    <sheet name="28.2021年米易县社会保险基金预算支出决算表" sheetId="215" r:id="rId28"/>
    <sheet name="29.2021年米易县社会保险基金预算收支决算平衡表" sheetId="216" r:id="rId29"/>
    <sheet name="30.2021年米易县本级社会保险基金预算收入决算表" sheetId="217" r:id="rId30"/>
    <sheet name="31.2021年米易县本级社会保险基金预算收入决算表" sheetId="218" r:id="rId31"/>
    <sheet name="32.2021年米易县本级社会保险基金预算收支决算平衡表" sheetId="219" r:id="rId32"/>
    <sheet name="33.-米易县2021年地方政府债务限额及余额决算情况表" sheetId="220" r:id="rId33"/>
    <sheet name="34-米易县2021年地方政府债务相关情况表" sheetId="222" r:id="rId34"/>
    <sheet name="35-米易县2021年本级地方政府专项债务表" sheetId="223" r:id="rId35"/>
    <sheet name="36-米易县2021年地方政府债券使用情况表" sheetId="221"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_xlnm._FilterDatabase" localSheetId="4" hidden="1">'5.2021年米易县本级一般公共预算支出决算表'!$A$4:$F$1328</definedName>
    <definedName name="_xlnm._FilterDatabase" localSheetId="13" hidden="1">'14.2021年米易县政府性基金预算支出决算表'!$A$4:$IW$275</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_____________A01">#REF!</definedName>
    <definedName name="_________________A08">'[26]A01-1'!$A$5:$C$36</definedName>
    <definedName name="____________qyc1234">#REF!</definedName>
    <definedName name="_________________A01">#REF!</definedName>
    <definedName name="__________________A08">'[8]A01-1'!$A$5:$C$36</definedName>
    <definedName name="_____________qyc1234">#REF!</definedName>
    <definedName name="_______________A01" localSheetId="6">#REF!</definedName>
    <definedName name="_______________A08" localSheetId="6">'[8]A01-1'!$A$5:$C$36</definedName>
    <definedName name="____1A01_" localSheetId="6">#REF!</definedName>
    <definedName name="____2A08_" localSheetId="6">'[30]A01-1'!$A$5:$C$36</definedName>
    <definedName name="____A01" localSheetId="6">#REF!</definedName>
    <definedName name="____A08" localSheetId="6">'[34]A01-1'!$A$5:$C$36</definedName>
    <definedName name="___1A01_" localSheetId="6">#REF!</definedName>
    <definedName name="___2A08_" localSheetId="6">'[31]A01-1'!$A$5:$C$36</definedName>
    <definedName name="___A01" localSheetId="6">#REF!</definedName>
    <definedName name="___A08" localSheetId="6">'[34]A01-1'!$A$5:$C$36</definedName>
    <definedName name="__1A01_" localSheetId="6">#REF!</definedName>
    <definedName name="__2A01_" localSheetId="6">#REF!</definedName>
    <definedName name="__2A08_" localSheetId="6">'[30]A01-1'!$A$5:$C$36</definedName>
    <definedName name="__4A08_" localSheetId="6">'[32]A01-1'!$A$5:$C$36</definedName>
    <definedName name="__A01" localSheetId="6">#REF!</definedName>
    <definedName name="__A08" localSheetId="6">'[30]A01-1'!$A$5:$C$36</definedName>
    <definedName name="_1A01_" localSheetId="6">#REF!</definedName>
    <definedName name="_2A01_" localSheetId="6">#REF!</definedName>
    <definedName name="_2A08_" localSheetId="6">'[33]A01-1'!$A$5:$C$36</definedName>
    <definedName name="_4A08_" localSheetId="6">'[30]A01-1'!$A$5:$C$36</definedName>
    <definedName name="_A01" localSheetId="6">#REF!</definedName>
    <definedName name="_A08" localSheetId="6">'[30]A01-1'!$A$5:$C$36</definedName>
    <definedName name="_a8756" localSheetId="6">'[8]A01-1'!$A$5:$C$36</definedName>
    <definedName name="_qyc1234" localSheetId="6">#REF!</definedName>
    <definedName name="_____A01" localSheetId="6">#REF!</definedName>
    <definedName name="Database" localSheetId="6" hidden="1">#REF!</definedName>
    <definedName name="_xlnm.Print_Area" localSheetId="6">'7.2021年米易县本级一般公共预算经济分类科目支出决算表'!$A$1:$C$73</definedName>
    <definedName name="__qyc1234" localSheetId="6">#REF!</definedName>
    <definedName name="地区名称" localSheetId="6">#REF!</definedName>
    <definedName name="支出" localSheetId="6">#REF!</definedName>
    <definedName name="______A01" localSheetId="6">#REF!</definedName>
    <definedName name="___qyc1234" localSheetId="6">#REF!</definedName>
    <definedName name="__________________A01">#REF!</definedName>
    <definedName name="___________________A08">'[8]A01-1'!$A$5:$C$36</definedName>
    <definedName name="______________qyc1234">#REF!</definedName>
    <definedName name="____________A01" localSheetId="6">#REF!</definedName>
    <definedName name="___________A01" localSheetId="6">#REF!</definedName>
    <definedName name="__________A01" localSheetId="6">#REF!</definedName>
    <definedName name="_________qyc1234" localSheetId="6">#REF!</definedName>
    <definedName name="________qyc1234" localSheetId="6">#REF!</definedName>
    <definedName name="_______A01" localSheetId="6">#REF!</definedName>
    <definedName name="_______A08" localSheetId="6">'[8]A01-1'!$A$5:$C$36</definedName>
    <definedName name="_______qyc1234" localSheetId="6">#REF!</definedName>
    <definedName name="____qyc1234" localSheetId="6">#REF!</definedName>
    <definedName name="_xlnm.Print_Titles" localSheetId="6">'7.2021年米易县本级一般公共预算经济分类科目支出决算表'!$1:$4</definedName>
    <definedName name="_____qyc1234" localSheetId="6">#REF!</definedName>
    <definedName name="_______________A01" localSheetId="7">#REF!</definedName>
    <definedName name="_______________A08" localSheetId="7">'[8]A01-1'!$A$5:$C$36</definedName>
    <definedName name="____1A01_" localSheetId="7">#REF!</definedName>
    <definedName name="____2A08_" localSheetId="7">'[30]A01-1'!$A$5:$C$36</definedName>
    <definedName name="____A01" localSheetId="7">#REF!</definedName>
    <definedName name="____A08" localSheetId="7">'[34]A01-1'!$A$5:$C$36</definedName>
    <definedName name="___1A01_" localSheetId="7">#REF!</definedName>
    <definedName name="___2A08_" localSheetId="7">'[31]A01-1'!$A$5:$C$36</definedName>
    <definedName name="___A01" localSheetId="7">#REF!</definedName>
    <definedName name="___A08" localSheetId="7">'[34]A01-1'!$A$5:$C$36</definedName>
    <definedName name="__1A01_" localSheetId="7">#REF!</definedName>
    <definedName name="__2A01_" localSheetId="7">#REF!</definedName>
    <definedName name="__2A08_" localSheetId="7">'[30]A01-1'!$A$5:$C$36</definedName>
    <definedName name="__4A08_" localSheetId="7">'[32]A01-1'!$A$5:$C$36</definedName>
    <definedName name="__A01" localSheetId="7">#REF!</definedName>
    <definedName name="__A08" localSheetId="7">'[30]A01-1'!$A$5:$C$36</definedName>
    <definedName name="_1A01_" localSheetId="7">#REF!</definedName>
    <definedName name="_2A01_" localSheetId="7">#REF!</definedName>
    <definedName name="_2A08_" localSheetId="7">'[33]A01-1'!$A$5:$C$36</definedName>
    <definedName name="_4A08_" localSheetId="7">'[30]A01-1'!$A$5:$C$36</definedName>
    <definedName name="_A01" localSheetId="7">#REF!</definedName>
    <definedName name="_A08" localSheetId="7">'[30]A01-1'!$A$5:$C$36</definedName>
    <definedName name="_a8756" localSheetId="7">'[8]A01-1'!$A$5:$C$36</definedName>
    <definedName name="_qyc1234" localSheetId="7">#REF!</definedName>
    <definedName name="_____A01" localSheetId="7">#REF!</definedName>
    <definedName name="Database" localSheetId="7" hidden="1">#REF!</definedName>
    <definedName name="_xlnm.Print_Area" localSheetId="7">'8.2021年米易县本级一般公共预算经济分类科目基本支出决算表'!$A$1:$C$73</definedName>
    <definedName name="__qyc1234" localSheetId="7">#REF!</definedName>
    <definedName name="地区名称" localSheetId="7">#REF!</definedName>
    <definedName name="支出" localSheetId="7">#REF!</definedName>
    <definedName name="______A01" localSheetId="7">#REF!</definedName>
    <definedName name="___qyc1234" localSheetId="7">#REF!</definedName>
    <definedName name="___________________A01">#REF!</definedName>
    <definedName name="____________________A08">'[8]A01-1'!$A$5:$C$36</definedName>
    <definedName name="_______________qyc1234">#REF!</definedName>
    <definedName name="____________A01" localSheetId="7">#REF!</definedName>
    <definedName name="___________A01" localSheetId="7">#REF!</definedName>
    <definedName name="__________A01" localSheetId="7">#REF!</definedName>
    <definedName name="_________qyc1234" localSheetId="7">#REF!</definedName>
    <definedName name="________qyc1234" localSheetId="7">#REF!</definedName>
    <definedName name="_______A01" localSheetId="7">#REF!</definedName>
    <definedName name="_______A08" localSheetId="7">'[8]A01-1'!$A$5:$C$36</definedName>
    <definedName name="_______qyc1234" localSheetId="7">#REF!</definedName>
    <definedName name="____qyc1234" localSheetId="7">#REF!</definedName>
    <definedName name="_xlnm.Print_Titles" localSheetId="7">'8.2021年米易县本级一般公共预算经济分类科目基本支出决算表'!$1:$4</definedName>
    <definedName name="_____qyc1234" localSheetId="7">#REF!</definedName>
    <definedName name="_______________A01" localSheetId="8">#REF!</definedName>
    <definedName name="_______________A08" localSheetId="8">'[36]A01-1'!$A$5:$C$36</definedName>
    <definedName name="____2A08_" localSheetId="8">'[35]A01-1'!$A$5:$C$36</definedName>
    <definedName name="___2A08_" localSheetId="8">'[37]A01-1'!$A$5:$C$36</definedName>
    <definedName name="__2A01_" localSheetId="8">#REF!</definedName>
    <definedName name="__2A08_" localSheetId="8">'[35]A01-1'!$A$5:$C$36</definedName>
    <definedName name="__4A08_" localSheetId="8">'[38]A01-1'!$A$5:$C$36</definedName>
    <definedName name="__A08" localSheetId="8">'[35]A01-1'!$A$5:$C$36</definedName>
    <definedName name="_2A08_" localSheetId="8">'[39]A01-1'!$A$5:$C$36</definedName>
    <definedName name="_4A08_" localSheetId="8">'[35]A01-1'!$A$5:$C$36</definedName>
    <definedName name="_A08" localSheetId="8">'[35]A01-1'!$A$5:$C$36</definedName>
    <definedName name="_a8756" localSheetId="8">'[36]A01-1'!$A$5:$C$36</definedName>
    <definedName name="_qyc1234" localSheetId="8">#REF!</definedName>
    <definedName name="___A01" localSheetId="8">#REF!</definedName>
    <definedName name="___A08" localSheetId="8">'[40]A01-1'!$A$5:$C$36</definedName>
    <definedName name="Database" localSheetId="8" hidden="1">#REF!</definedName>
    <definedName name="__qyc1234" localSheetId="8">#REF!</definedName>
    <definedName name="支出" localSheetId="8">#REF!</definedName>
    <definedName name="____1A01_" localSheetId="8">#REF!</definedName>
    <definedName name="___1A01_" localSheetId="8">#REF!</definedName>
    <definedName name="__1A01_" localSheetId="8">#REF!</definedName>
    <definedName name="__A01" localSheetId="8">#REF!</definedName>
    <definedName name="_1A01_" localSheetId="8">#REF!</definedName>
    <definedName name="_2A01_" localSheetId="8">#REF!</definedName>
    <definedName name="_A01" localSheetId="8">#REF!</definedName>
    <definedName name="_xlnm.Print_Titles" localSheetId="8">'9.2021年米易县对下一般公共预算转移支付和税收返还决算表'!$1:$4</definedName>
    <definedName name="地区名称" localSheetId="8">#REF!</definedName>
    <definedName name="_xlnm.Print_Area" localSheetId="8">'9.2021年米易县对下一般公共预算转移支付和税收返还决算表'!$A$1:$B$26</definedName>
    <definedName name="____A01" localSheetId="8">#REF!</definedName>
    <definedName name="____A08" localSheetId="8">'[40]A01-1'!$A$5:$C$36</definedName>
    <definedName name="_xlnm._FilterDatabase" localSheetId="8" hidden="1">'9.2021年米易县对下一般公共预算转移支付和税收返还决算表'!$A$4:$IF$26</definedName>
    <definedName name="_xlnm.Print_Area" localSheetId="9">'10.米易县（转移支付项目名称）'!$A$1:$B$70</definedName>
    <definedName name="_______________A01" localSheetId="9">#REF!</definedName>
    <definedName name="_______________A08" localSheetId="9">'[36]A01-1'!$A$5:$C$36</definedName>
    <definedName name="____2A08_" localSheetId="9">'[35]A01-1'!$A$5:$C$36</definedName>
    <definedName name="___2A08_" localSheetId="9">'[37]A01-1'!$A$5:$C$36</definedName>
    <definedName name="__2A01_" localSheetId="9">#REF!</definedName>
    <definedName name="__2A08_" localSheetId="9">'[35]A01-1'!$A$5:$C$36</definedName>
    <definedName name="__4A08_" localSheetId="9">'[38]A01-1'!$A$5:$C$36</definedName>
    <definedName name="__A08" localSheetId="9">'[35]A01-1'!$A$5:$C$36</definedName>
    <definedName name="_2A08_" localSheetId="9">'[39]A01-1'!$A$5:$C$36</definedName>
    <definedName name="_4A08_" localSheetId="9">'[35]A01-1'!$A$5:$C$36</definedName>
    <definedName name="_A08" localSheetId="9">'[35]A01-1'!$A$5:$C$36</definedName>
    <definedName name="_a8756" localSheetId="9">'[36]A01-1'!$A$5:$C$36</definedName>
    <definedName name="_qyc1234" localSheetId="9">#REF!</definedName>
    <definedName name="___A01" localSheetId="9">#REF!</definedName>
    <definedName name="___A08" localSheetId="9">'[40]A01-1'!$A$5:$C$36</definedName>
    <definedName name="Database" localSheetId="9" hidden="1">#REF!</definedName>
    <definedName name="__qyc1234" localSheetId="9">#REF!</definedName>
    <definedName name="支出" localSheetId="9">#REF!</definedName>
    <definedName name="____A01" localSheetId="9">#REF!</definedName>
    <definedName name="____A08" localSheetId="9">'[40]A01-1'!$A$5:$C$36</definedName>
    <definedName name="_______________A01" localSheetId="10">#REF!</definedName>
    <definedName name="_______________A08" localSheetId="10">'[42]A01-1'!$A$5:$C$36</definedName>
    <definedName name="____1A01_" localSheetId="10">#REF!</definedName>
    <definedName name="____2A08_" localSheetId="10">'[41]A01-1'!$A$5:$C$36</definedName>
    <definedName name="___1A01_" localSheetId="10">#REF!</definedName>
    <definedName name="___2A08_" localSheetId="10">'[43]A01-1'!$A$5:$C$36</definedName>
    <definedName name="__1A01_" localSheetId="10">#REF!</definedName>
    <definedName name="__2A01_" localSheetId="10">#REF!</definedName>
    <definedName name="__2A08_" localSheetId="10">'[41]A01-1'!$A$5:$C$36</definedName>
    <definedName name="__4A08_" localSheetId="10">'[32]A01-1'!$A$5:$C$36</definedName>
    <definedName name="__A01" localSheetId="10">#REF!</definedName>
    <definedName name="__A08" localSheetId="10">'[41]A01-1'!$A$5:$C$36</definedName>
    <definedName name="_1A01_" localSheetId="10">#REF!</definedName>
    <definedName name="_2A01_" localSheetId="10">#REF!</definedName>
    <definedName name="_2A08_" localSheetId="10">#REF!</definedName>
    <definedName name="_4A08_" localSheetId="10">'[41]A01-1'!$A$5:$C$36</definedName>
    <definedName name="_A01" localSheetId="10">#REF!</definedName>
    <definedName name="_A08" localSheetId="10">'[41]A01-1'!$A$5:$C$36</definedName>
    <definedName name="_a8756" localSheetId="10">'[42]A01-1'!$A$5:$C$36</definedName>
    <definedName name="_qyc1234" localSheetId="10">#REF!</definedName>
    <definedName name="____________________A01">#REF!</definedName>
    <definedName name="_____________________A08">'[42]A01-1'!$A$5:$C$36</definedName>
    <definedName name="Database" localSheetId="10" hidden="1">#REF!</definedName>
    <definedName name="_xlnm.Print_Titles" localSheetId="10">'11.2021年米易县县级预算内基本建设决算表'!$1:$4</definedName>
    <definedName name="________________qyc1234">#REF!</definedName>
    <definedName name="地区名称" localSheetId="10">#REF!</definedName>
    <definedName name="支出" localSheetId="10">#REF!</definedName>
    <definedName name="_______________A01" localSheetId="11">#REF!</definedName>
    <definedName name="_______________A08" localSheetId="11">'[42]A01-1'!$A$5:$C$36</definedName>
    <definedName name="____1A01_" localSheetId="11">#REF!</definedName>
    <definedName name="____2A08_" localSheetId="11">'[41]A01-1'!$A$5:$C$36</definedName>
    <definedName name="___1A01_" localSheetId="11">#REF!</definedName>
    <definedName name="___2A08_" localSheetId="11">'[43]A01-1'!$A$5:$C$36</definedName>
    <definedName name="__1A01_" localSheetId="11">#REF!</definedName>
    <definedName name="__2A01_" localSheetId="11">#REF!</definedName>
    <definedName name="__2A08_" localSheetId="11">'[41]A01-1'!$A$5:$C$36</definedName>
    <definedName name="__4A08_" localSheetId="11">'[32]A01-1'!$A$5:$C$36</definedName>
    <definedName name="__A01" localSheetId="11">#REF!</definedName>
    <definedName name="__A08" localSheetId="11">'[41]A01-1'!$A$5:$C$36</definedName>
    <definedName name="_1A01_" localSheetId="11">#REF!</definedName>
    <definedName name="_2A01_" localSheetId="11">#REF!</definedName>
    <definedName name="_2A08_" localSheetId="11">#REF!</definedName>
    <definedName name="_4A08_" localSheetId="11">'[41]A01-1'!$A$5:$C$36</definedName>
    <definedName name="_A01" localSheetId="11">#REF!</definedName>
    <definedName name="_A08" localSheetId="11">'[41]A01-1'!$A$5:$C$36</definedName>
    <definedName name="_a8756" localSheetId="11">'[42]A01-1'!$A$5:$C$36</definedName>
    <definedName name="_qyc1234" localSheetId="11">#REF!</definedName>
    <definedName name="Database" localSheetId="11" hidden="1">#REF!</definedName>
    <definedName name="地区名称" localSheetId="11">#REF!</definedName>
    <definedName name="支出" localSheetId="11">#REF!</definedName>
    <definedName name="_______________A01" localSheetId="18">#REF!</definedName>
    <definedName name="_______________A08" localSheetId="18">'[8]A01-1'!$A$5:$C$36</definedName>
    <definedName name="____1A01_" localSheetId="18">#REF!</definedName>
    <definedName name="____2A08_" localSheetId="18">'[30]A01-1'!$A$5:$C$36</definedName>
    <definedName name="____A01" localSheetId="18">#REF!</definedName>
    <definedName name="____A08" localSheetId="18">'[34]A01-1'!$A$5:$C$36</definedName>
    <definedName name="___1A01_" localSheetId="18">#REF!</definedName>
    <definedName name="___2A08_" localSheetId="18">'[31]A01-1'!$A$5:$C$36</definedName>
    <definedName name="___A01" localSheetId="18">#REF!</definedName>
    <definedName name="___A08" localSheetId="18">'[34]A01-1'!$A$5:$C$36</definedName>
    <definedName name="__1A01_" localSheetId="18">#REF!</definedName>
    <definedName name="__2A01_" localSheetId="18">#REF!</definedName>
    <definedName name="__2A08_" localSheetId="18">'[30]A01-1'!$A$5:$C$36</definedName>
    <definedName name="__4A08_" localSheetId="18">'[32]A01-1'!$A$5:$C$36</definedName>
    <definedName name="__A01" localSheetId="18">#REF!</definedName>
    <definedName name="__A08" localSheetId="18">'[30]A01-1'!$A$5:$C$36</definedName>
    <definedName name="_1A01_" localSheetId="18">#REF!</definedName>
    <definedName name="_2A01_" localSheetId="18">#REF!</definedName>
    <definedName name="_2A08_" localSheetId="18">'[33]A01-1'!$A$5:$C$36</definedName>
    <definedName name="_4A08_" localSheetId="18">'[30]A01-1'!$A$5:$C$36</definedName>
    <definedName name="_A01" localSheetId="18">#REF!</definedName>
    <definedName name="_A08" localSheetId="18">'[30]A01-1'!$A$5:$C$36</definedName>
    <definedName name="_a8756" localSheetId="18">'[8]A01-1'!$A$5:$C$36</definedName>
    <definedName name="_qyc1234" localSheetId="18">#REF!</definedName>
    <definedName name="_____A01" localSheetId="18">#REF!</definedName>
    <definedName name="Database" localSheetId="18" hidden="1">#REF!</definedName>
    <definedName name="__qyc1234" localSheetId="18">#REF!</definedName>
    <definedName name="地区名称" localSheetId="18">#REF!</definedName>
    <definedName name="支出" localSheetId="18">#REF!</definedName>
    <definedName name="______A01" localSheetId="18">#REF!</definedName>
    <definedName name="___qyc1234" localSheetId="18">#REF!</definedName>
    <definedName name="_____________________A01">#REF!</definedName>
    <definedName name="______________________A08">'[8]A01-1'!$A$5:$C$36</definedName>
    <definedName name="_________________qyc1234">#REF!</definedName>
    <definedName name="____________A01" localSheetId="18">#REF!</definedName>
    <definedName name="___________A01" localSheetId="18">#REF!</definedName>
    <definedName name="__________A01" localSheetId="18">#REF!</definedName>
    <definedName name="_________qyc1234" localSheetId="18">#REF!</definedName>
    <definedName name="________qyc1234" localSheetId="18">#REF!</definedName>
    <definedName name="_______A01" localSheetId="18">#REF!</definedName>
    <definedName name="_______A08" localSheetId="18">'[8]A01-1'!$A$5:$C$36</definedName>
    <definedName name="_______qyc1234" localSheetId="18">#REF!</definedName>
    <definedName name="____qyc1234" localSheetId="18">#REF!</definedName>
    <definedName name="_____qyc1234" localSheetId="18">#REF!</definedName>
    <definedName name="_xlnm._FilterDatabase" localSheetId="18" hidden="1">'19.基金县级对下补助 '!$A$4:$B$11</definedName>
    <definedName name="_______________A01" localSheetId="19">#REF!</definedName>
    <definedName name="_______________A08" localSheetId="19">'[8]A01-1'!$A$5:$C$36</definedName>
    <definedName name="______________A08" localSheetId="19">'[45]A01-1'!$A$5:$C$36</definedName>
    <definedName name="_____________A01" localSheetId="19">#REF!</definedName>
    <definedName name="_____________A08" localSheetId="19">'[46]A01-1'!$A$5:$C$36</definedName>
    <definedName name="____________A01" localSheetId="19">#REF!</definedName>
    <definedName name="___________A01" localSheetId="19">#REF!</definedName>
    <definedName name="__________A01" localSheetId="19">#REF!</definedName>
    <definedName name="__________qyc1234" localSheetId="19">#REF!</definedName>
    <definedName name="_________A01" localSheetId="19">#REF!</definedName>
    <definedName name="_________qyc1234" localSheetId="19">#REF!</definedName>
    <definedName name="________A01" localSheetId="19">#REF!</definedName>
    <definedName name="________qyc1234" localSheetId="19">#REF!</definedName>
    <definedName name="_______A01" localSheetId="19">#REF!</definedName>
    <definedName name="_______A08" localSheetId="19">'[42]A01-1'!$A$5:$C$36</definedName>
    <definedName name="_______qyc1234" localSheetId="19">#REF!</definedName>
    <definedName name="______A01" localSheetId="19">#REF!</definedName>
    <definedName name="______qyc1234" localSheetId="19">#REF!</definedName>
    <definedName name="_____A01" localSheetId="19">#REF!</definedName>
    <definedName name="_____qyc1234" localSheetId="19">#REF!</definedName>
    <definedName name="____1A01_" localSheetId="19">#REF!</definedName>
    <definedName name="____2A08_" localSheetId="19">'[30]A01-1'!$A$5:$C$36</definedName>
    <definedName name="____A01" localSheetId="19">#REF!</definedName>
    <definedName name="____A08" localSheetId="19">'[48]A01-1'!$A$5:$C$36</definedName>
    <definedName name="____qyc1234" localSheetId="19">#REF!</definedName>
    <definedName name="___1A01_" localSheetId="19">#REF!</definedName>
    <definedName name="___2A08_" localSheetId="19">'[31]A01-1'!$A$5:$C$36</definedName>
    <definedName name="___A01" localSheetId="19">#REF!</definedName>
    <definedName name="___A08" localSheetId="19">'[48]A01-1'!$A$5:$C$36</definedName>
    <definedName name="___qyc1234" localSheetId="19">#REF!</definedName>
    <definedName name="__1A01_" localSheetId="19">#REF!</definedName>
    <definedName name="__2A01_" localSheetId="19">#REF!</definedName>
    <definedName name="__2A08_" localSheetId="19">'[30]A01-1'!$A$5:$C$36</definedName>
    <definedName name="__4A08_" localSheetId="19">'[32]A01-1'!$A$5:$C$36</definedName>
    <definedName name="__A01" localSheetId="19">#REF!</definedName>
    <definedName name="__A08" localSheetId="19">'[30]A01-1'!$A$5:$C$36</definedName>
    <definedName name="__qyc1234" localSheetId="19">#REF!</definedName>
    <definedName name="_1A01_" localSheetId="19">#REF!</definedName>
    <definedName name="_2A01_" localSheetId="19">#REF!</definedName>
    <definedName name="_2A08_" localSheetId="19">'[33]A01-1'!$A$5:$C$36</definedName>
    <definedName name="_4A08_" localSheetId="19">'[30]A01-1'!$A$5:$C$36</definedName>
    <definedName name="_A01" localSheetId="19">#REF!</definedName>
    <definedName name="_A08" localSheetId="19">'[30]A01-1'!$A$5:$C$36</definedName>
    <definedName name="_a8756" localSheetId="19">'[8]A01-1'!$A$5:$C$36</definedName>
    <definedName name="_qyc1234" localSheetId="19">#REF!</definedName>
    <definedName name="______________________A01">#REF!</definedName>
    <definedName name="_______________________A08">'[8]A01-1'!$A$5:$C$36</definedName>
    <definedName name="Database" localSheetId="19" hidden="1">#REF!</definedName>
    <definedName name="_xlnm.Print_Titles" localSheetId="19">'20.2021年米易县国有资本经营预算收入决算表'!$1:$4</definedName>
    <definedName name="__________________qyc1234">#REF!</definedName>
    <definedName name="地区名称" localSheetId="19">#REF!</definedName>
    <definedName name="分类" localSheetId="19">#REF!</definedName>
    <definedName name="市州" localSheetId="19">[27]Sheet1!$A$2:$U$2</definedName>
    <definedName name="行业" localSheetId="19">[27]Sheet1!$W$2:$W$9</definedName>
    <definedName name="形式" localSheetId="19">#REF!</definedName>
    <definedName name="性质" localSheetId="19">[28]Sheet2!$A$1:$A$4</definedName>
    <definedName name="支出" localSheetId="19">#REF!</definedName>
    <definedName name="_______________A01" localSheetId="20">#REF!</definedName>
    <definedName name="_______________A08" localSheetId="20">'[8]A01-1'!$A$5:$C$36</definedName>
    <definedName name="______________A08" localSheetId="20">'[45]A01-1'!$A$5:$C$36</definedName>
    <definedName name="_____________A01" localSheetId="20">#REF!</definedName>
    <definedName name="_____________A08" localSheetId="20">'[46]A01-1'!$A$5:$C$36</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A08" localSheetId="20">'[42]A01-1'!$A$5:$C$36</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'[30]A01-1'!$A$5:$C$36</definedName>
    <definedName name="____A01" localSheetId="20">#REF!</definedName>
    <definedName name="____A08" localSheetId="20">'[48]A01-1'!$A$5:$C$36</definedName>
    <definedName name="____qyc1234" localSheetId="20">#REF!</definedName>
    <definedName name="___1A01_" localSheetId="20">#REF!</definedName>
    <definedName name="___2A08_" localSheetId="20">'[31]A01-1'!$A$5:$C$36</definedName>
    <definedName name="___A01" localSheetId="20">#REF!</definedName>
    <definedName name="___A08" localSheetId="20">'[48]A01-1'!$A$5:$C$36</definedName>
    <definedName name="___qyc1234" localSheetId="20">#REF!</definedName>
    <definedName name="__1A01_" localSheetId="20">#REF!</definedName>
    <definedName name="__2A01_" localSheetId="20">#REF!</definedName>
    <definedName name="__2A08_" localSheetId="20">'[30]A01-1'!$A$5:$C$36</definedName>
    <definedName name="__4A08_" localSheetId="20">'[32]A01-1'!$A$5:$C$36</definedName>
    <definedName name="__A01" localSheetId="20">#REF!</definedName>
    <definedName name="__A08" localSheetId="20">'[30]A01-1'!$A$5:$C$36</definedName>
    <definedName name="__qyc1234" localSheetId="20">#REF!</definedName>
    <definedName name="_1A01_" localSheetId="20">#REF!</definedName>
    <definedName name="_2A01_" localSheetId="20">#REF!</definedName>
    <definedName name="_2A08_" localSheetId="20">'[33]A01-1'!$A$5:$C$36</definedName>
    <definedName name="_4A08_" localSheetId="20">'[30]A01-1'!$A$5:$C$36</definedName>
    <definedName name="_A01" localSheetId="20">#REF!</definedName>
    <definedName name="_A08" localSheetId="20">'[30]A01-1'!$A$5:$C$36</definedName>
    <definedName name="_a8756" localSheetId="20">'[8]A01-1'!$A$5:$C$36</definedName>
    <definedName name="_qyc1234" localSheetId="20">#REF!</definedName>
    <definedName name="Database" localSheetId="20" hidden="1">#REF!</definedName>
    <definedName name="_xlnm.Print_Titles" localSheetId="20">'21.2021年米易县国有资本经营预算支出决算表'!$A$2:$IV$4</definedName>
    <definedName name="地区名称" localSheetId="20">#REF!</definedName>
    <definedName name="分类" localSheetId="20">#REF!</definedName>
    <definedName name="市州" localSheetId="20">[27]Sheet1!$A$2:$U$2</definedName>
    <definedName name="行业" localSheetId="20">[27]Sheet1!$W$2:$W$9</definedName>
    <definedName name="形式" localSheetId="20">#REF!</definedName>
    <definedName name="性质" localSheetId="20">[28]Sheet2!$A$1:$A$4</definedName>
    <definedName name="支出" localSheetId="20">#REF!</definedName>
    <definedName name="_______________A01" localSheetId="21">#REF!</definedName>
    <definedName name="_______________A08" localSheetId="21">'[8]A01-1'!$A$5:$C$36</definedName>
    <definedName name="______________A08" localSheetId="21">'[45]A01-1'!$A$5:$C$36</definedName>
    <definedName name="_____________A01" localSheetId="21">#REF!</definedName>
    <definedName name="_____________A08" localSheetId="21">'[46]A01-1'!$A$5:$C$36</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A08" localSheetId="21">'[42]A01-1'!$A$5:$C$36</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'[30]A01-1'!$A$5:$C$36</definedName>
    <definedName name="____A01" localSheetId="21">#REF!</definedName>
    <definedName name="____A08" localSheetId="21">'[48]A01-1'!$A$5:$C$36</definedName>
    <definedName name="____qyc1234" localSheetId="21">#REF!</definedName>
    <definedName name="___1A01_" localSheetId="21">#REF!</definedName>
    <definedName name="___2A08_" localSheetId="21">'[31]A01-1'!$A$5:$C$36</definedName>
    <definedName name="___A01" localSheetId="21">#REF!</definedName>
    <definedName name="___A08" localSheetId="21">'[48]A01-1'!$A$5:$C$36</definedName>
    <definedName name="___qyc1234" localSheetId="21">#REF!</definedName>
    <definedName name="__1A01_" localSheetId="21">#REF!</definedName>
    <definedName name="__2A01_" localSheetId="21">#REF!</definedName>
    <definedName name="__2A08_" localSheetId="21">'[30]A01-1'!$A$5:$C$36</definedName>
    <definedName name="__4A08_" localSheetId="21">'[32]A01-1'!$A$5:$C$36</definedName>
    <definedName name="__A01" localSheetId="21">#REF!</definedName>
    <definedName name="__A08" localSheetId="21">'[30]A01-1'!$A$5:$C$36</definedName>
    <definedName name="__qyc1234" localSheetId="21">#REF!</definedName>
    <definedName name="_1A01_" localSheetId="21">#REF!</definedName>
    <definedName name="_2A01_" localSheetId="21">#REF!</definedName>
    <definedName name="_2A08_" localSheetId="21">'[33]A01-1'!$A$5:$C$36</definedName>
    <definedName name="_4A08_" localSheetId="21">'[30]A01-1'!$A$5:$C$36</definedName>
    <definedName name="_A01" localSheetId="21">#REF!</definedName>
    <definedName name="_A08" localSheetId="21">'[30]A01-1'!$A$5:$C$36</definedName>
    <definedName name="_a8756" localSheetId="21">'[8]A01-1'!$A$5:$C$36</definedName>
    <definedName name="_qyc1234" localSheetId="21">#REF!</definedName>
    <definedName name="Database" localSheetId="21" hidden="1">#REF!</definedName>
    <definedName name="地区名称" localSheetId="21">#REF!</definedName>
    <definedName name="分类" localSheetId="21">#REF!</definedName>
    <definedName name="市州" localSheetId="21">[27]Sheet1!$A$2:$U$2</definedName>
    <definedName name="行业" localSheetId="21">[27]Sheet1!$W$2:$W$9</definedName>
    <definedName name="形式" localSheetId="21">#REF!</definedName>
    <definedName name="性质" localSheetId="21">[28]Sheet2!$A$1:$A$4</definedName>
    <definedName name="支出" localSheetId="21">#REF!</definedName>
    <definedName name="_______________A01" localSheetId="22">#REF!</definedName>
    <definedName name="_______________A08" localSheetId="22">'[8]A01-1'!$A$5:$C$36</definedName>
    <definedName name="______________A08" localSheetId="22">'[45]A01-1'!$A$5:$C$36</definedName>
    <definedName name="_____________A01" localSheetId="22">#REF!</definedName>
    <definedName name="_____________A08" localSheetId="22">'[46]A01-1'!$A$5:$C$36</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A08" localSheetId="22">'[42]A01-1'!$A$5:$C$36</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'[30]A01-1'!$A$5:$C$36</definedName>
    <definedName name="____A01" localSheetId="22">#REF!</definedName>
    <definedName name="____A08" localSheetId="22">'[48]A01-1'!$A$5:$C$36</definedName>
    <definedName name="____qyc1234" localSheetId="22">#REF!</definedName>
    <definedName name="___1A01_" localSheetId="22">#REF!</definedName>
    <definedName name="___2A08_" localSheetId="22">'[31]A01-1'!$A$5:$C$36</definedName>
    <definedName name="___A01" localSheetId="22">#REF!</definedName>
    <definedName name="___A08" localSheetId="22">'[48]A01-1'!$A$5:$C$36</definedName>
    <definedName name="___qyc1234" localSheetId="22">#REF!</definedName>
    <definedName name="__1A01_" localSheetId="22">#REF!</definedName>
    <definedName name="__2A01_" localSheetId="22">#REF!</definedName>
    <definedName name="__2A08_" localSheetId="22">'[30]A01-1'!$A$5:$C$36</definedName>
    <definedName name="__4A08_" localSheetId="22">'[32]A01-1'!$A$5:$C$36</definedName>
    <definedName name="__A01" localSheetId="22">#REF!</definedName>
    <definedName name="__A08" localSheetId="22">'[30]A01-1'!$A$5:$C$36</definedName>
    <definedName name="__qyc1234" localSheetId="22">#REF!</definedName>
    <definedName name="_1A01_" localSheetId="22">#REF!</definedName>
    <definedName name="_2A01_" localSheetId="22">#REF!</definedName>
    <definedName name="_2A08_" localSheetId="22">'[33]A01-1'!$A$5:$C$36</definedName>
    <definedName name="_4A08_" localSheetId="22">'[30]A01-1'!$A$5:$C$36</definedName>
    <definedName name="_A01" localSheetId="22">#REF!</definedName>
    <definedName name="_A08" localSheetId="22">'[30]A01-1'!$A$5:$C$36</definedName>
    <definedName name="_a8756" localSheetId="22">'[8]A01-1'!$A$5:$C$36</definedName>
    <definedName name="_xlnm._FilterDatabase" localSheetId="22" hidden="1">'23.2021年米易县本级国有资本经营预算收入决算表'!$A$5:$E$27</definedName>
    <definedName name="_qyc1234" localSheetId="22">#REF!</definedName>
    <definedName name="Database" localSheetId="22" hidden="1">#REF!</definedName>
    <definedName name="_xlnm.Print_Titles" localSheetId="22">'23.2021年米易县本级国有资本经营预算收入决算表'!$1:$4</definedName>
    <definedName name="地区名称" localSheetId="22">#REF!</definedName>
    <definedName name="分类" localSheetId="22">#REF!</definedName>
    <definedName name="市州" localSheetId="22">[27]Sheet1!$A$2:$U$2</definedName>
    <definedName name="行业" localSheetId="22">[27]Sheet1!$W$2:$W$9</definedName>
    <definedName name="形式" localSheetId="22">#REF!</definedName>
    <definedName name="性质" localSheetId="22">[28]Sheet2!$A$1:$A$4</definedName>
    <definedName name="支出" localSheetId="22">#REF!</definedName>
    <definedName name="_______________A01" localSheetId="23">#REF!</definedName>
    <definedName name="_______________A08" localSheetId="23">'[8]A01-1'!$A$5:$C$36</definedName>
    <definedName name="______________A08" localSheetId="23">'[45]A01-1'!$A$5:$C$36</definedName>
    <definedName name="_____________A01" localSheetId="23">#REF!</definedName>
    <definedName name="_____________A08" localSheetId="23">'[46]A01-1'!$A$5:$C$36</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A08" localSheetId="23">'[42]A01-1'!$A$5:$C$36</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'[30]A01-1'!$A$5:$C$36</definedName>
    <definedName name="____A01" localSheetId="23">#REF!</definedName>
    <definedName name="____A08" localSheetId="23">'[48]A01-1'!$A$5:$C$36</definedName>
    <definedName name="____qyc1234" localSheetId="23">#REF!</definedName>
    <definedName name="___1A01_" localSheetId="23">#REF!</definedName>
    <definedName name="___2A08_" localSheetId="23">'[31]A01-1'!$A$5:$C$36</definedName>
    <definedName name="___A01" localSheetId="23">#REF!</definedName>
    <definedName name="___A08" localSheetId="23">'[48]A01-1'!$A$5:$C$36</definedName>
    <definedName name="___qyc1234" localSheetId="23">#REF!</definedName>
    <definedName name="__1A01_" localSheetId="23">#REF!</definedName>
    <definedName name="__2A01_" localSheetId="23">#REF!</definedName>
    <definedName name="__2A08_" localSheetId="23">'[30]A01-1'!$A$5:$C$36</definedName>
    <definedName name="__4A08_" localSheetId="23">'[32]A01-1'!$A$5:$C$36</definedName>
    <definedName name="__A01" localSheetId="23">#REF!</definedName>
    <definedName name="__A08" localSheetId="23">'[30]A01-1'!$A$5:$C$36</definedName>
    <definedName name="__qyc1234" localSheetId="23">#REF!</definedName>
    <definedName name="_1A01_" localSheetId="23">#REF!</definedName>
    <definedName name="_2A01_" localSheetId="23">#REF!</definedName>
    <definedName name="_2A08_" localSheetId="23">'[33]A01-1'!$A$5:$C$36</definedName>
    <definedName name="_4A08_" localSheetId="23">'[30]A01-1'!$A$5:$C$36</definedName>
    <definedName name="_A01" localSheetId="23">#REF!</definedName>
    <definedName name="_A08" localSheetId="23">'[30]A01-1'!$A$5:$C$36</definedName>
    <definedName name="_a8756" localSheetId="23">'[8]A01-1'!$A$5:$C$36</definedName>
    <definedName name="_qyc1234" localSheetId="23">#REF!</definedName>
    <definedName name="Database" localSheetId="23" hidden="1">#REF!</definedName>
    <definedName name="_xlnm.Print_Titles" localSheetId="23">'24.2021年米易县本级国有资本经营预算支出决算表 '!$2:$4</definedName>
    <definedName name="地区名称" localSheetId="23">#REF!</definedName>
    <definedName name="分类" localSheetId="23">#REF!</definedName>
    <definedName name="市州" localSheetId="23">[27]Sheet1!$A$2:$U$2</definedName>
    <definedName name="行业" localSheetId="23">[27]Sheet1!$W$2:$W$9</definedName>
    <definedName name="形式" localSheetId="23">#REF!</definedName>
    <definedName name="性质" localSheetId="23">[28]Sheet2!$A$1:$A$4</definedName>
    <definedName name="支出" localSheetId="23">#REF!</definedName>
    <definedName name="_______________A01" localSheetId="24">#REF!</definedName>
    <definedName name="_______________A08" localSheetId="24">'[8]A01-1'!$A$5:$C$36</definedName>
    <definedName name="______________A08" localSheetId="24">'[45]A01-1'!$A$5:$C$36</definedName>
    <definedName name="_____________A01" localSheetId="24">#REF!</definedName>
    <definedName name="_____________A08" localSheetId="24">'[46]A01-1'!$A$5:$C$36</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A08" localSheetId="24">'[42]A01-1'!$A$5:$C$36</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'[30]A01-1'!$A$5:$C$36</definedName>
    <definedName name="____A01" localSheetId="24">#REF!</definedName>
    <definedName name="____A08" localSheetId="24">'[48]A01-1'!$A$5:$C$36</definedName>
    <definedName name="____qyc1234" localSheetId="24">#REF!</definedName>
    <definedName name="___1A01_" localSheetId="24">#REF!</definedName>
    <definedName name="___2A08_" localSheetId="24">'[31]A01-1'!$A$5:$C$36</definedName>
    <definedName name="___A01" localSheetId="24">#REF!</definedName>
    <definedName name="___A08" localSheetId="24">'[48]A01-1'!$A$5:$C$36</definedName>
    <definedName name="___qyc1234" localSheetId="24">#REF!</definedName>
    <definedName name="__1A01_" localSheetId="24">#REF!</definedName>
    <definedName name="__2A01_" localSheetId="24">#REF!</definedName>
    <definedName name="__2A08_" localSheetId="24">'[30]A01-1'!$A$5:$C$36</definedName>
    <definedName name="__4A08_" localSheetId="24">'[32]A01-1'!$A$5:$C$36</definedName>
    <definedName name="__A01" localSheetId="24">#REF!</definedName>
    <definedName name="__A08" localSheetId="24">'[30]A01-1'!$A$5:$C$36</definedName>
    <definedName name="__qyc1234" localSheetId="24">#REF!</definedName>
    <definedName name="_1A01_" localSheetId="24">#REF!</definedName>
    <definedName name="_2A01_" localSheetId="24">#REF!</definedName>
    <definedName name="_2A08_" localSheetId="24">'[33]A01-1'!$A$5:$C$36</definedName>
    <definedName name="_4A08_" localSheetId="24">'[30]A01-1'!$A$5:$C$36</definedName>
    <definedName name="_A01" localSheetId="24">#REF!</definedName>
    <definedName name="_A08" localSheetId="24">'[30]A01-1'!$A$5:$C$36</definedName>
    <definedName name="_a8756" localSheetId="24">'[8]A01-1'!$A$5:$C$36</definedName>
    <definedName name="_qyc1234" localSheetId="24">#REF!</definedName>
    <definedName name="Database" localSheetId="24" hidden="1">#REF!</definedName>
    <definedName name="地区名称" localSheetId="24">#REF!</definedName>
    <definedName name="分类" localSheetId="24">#REF!</definedName>
    <definedName name="市州" localSheetId="24">[27]Sheet1!$A$2:$U$2</definedName>
    <definedName name="行业" localSheetId="24">[27]Sheet1!$W$2:$W$9</definedName>
    <definedName name="形式" localSheetId="24">#REF!</definedName>
    <definedName name="性质" localSheetId="24">[28]Sheet2!$A$1:$A$4</definedName>
    <definedName name="支出" localSheetId="24">#REF!</definedName>
    <definedName name="_______________A01" localSheetId="25">#REF!</definedName>
    <definedName name="_______________A08" localSheetId="25">'[44]A01-1'!$A$5:$C$36</definedName>
    <definedName name="______________A08" localSheetId="25">'[45]A01-1'!$A$5:$C$36</definedName>
    <definedName name="_____________A01" localSheetId="25">#REF!</definedName>
    <definedName name="_____________A08" localSheetId="25">'[46]A01-1'!$A$5:$C$36</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A08" localSheetId="25">'[42]A01-1'!$A$5:$C$36</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'[47]A01-1'!$A$5:$C$36</definedName>
    <definedName name="____A01" localSheetId="25">#REF!</definedName>
    <definedName name="____A08" localSheetId="25">'[48]A01-1'!$A$5:$C$36</definedName>
    <definedName name="____qyc1234" localSheetId="25">#REF!</definedName>
    <definedName name="___1A01_" localSheetId="25">#REF!</definedName>
    <definedName name="___2A08_" localSheetId="25">'[44]A01-1'!$A$5:$C$36</definedName>
    <definedName name="___A01" localSheetId="25">#REF!</definedName>
    <definedName name="___A08" localSheetId="25">'[48]A01-1'!$A$5:$C$36</definedName>
    <definedName name="___qyc1234" localSheetId="25">#REF!</definedName>
    <definedName name="__1A01_" localSheetId="25">#REF!</definedName>
    <definedName name="__2A01_" localSheetId="25">#REF!</definedName>
    <definedName name="__2A08_" localSheetId="25">'[44]A01-1'!$A$5:$C$36</definedName>
    <definedName name="__4A08_" localSheetId="25">'[44]A01-1'!$A$5:$C$36</definedName>
    <definedName name="__A01" localSheetId="25">#REF!</definedName>
    <definedName name="__A08" localSheetId="25">'[44]A01-1'!$A$5:$C$36</definedName>
    <definedName name="__qyc1234" localSheetId="25">#REF!</definedName>
    <definedName name="_1A01_" localSheetId="25">#REF!</definedName>
    <definedName name="_2A01_" localSheetId="25">#REF!</definedName>
    <definedName name="_2A08_" localSheetId="25">#REF!</definedName>
    <definedName name="_4A08_" localSheetId="25">'[44]A01-1'!$A$5:$C$36</definedName>
    <definedName name="_A01" localSheetId="25">#REF!</definedName>
    <definedName name="_A08" localSheetId="25">'[44]A01-1'!$A$5:$C$36</definedName>
    <definedName name="_a8756" localSheetId="25">'[49]A01-1'!$A$5:$C$36</definedName>
    <definedName name="_qyc1234" localSheetId="25">#REF!</definedName>
    <definedName name="______________A01" localSheetId="25">#REF!</definedName>
    <definedName name="_____A08" localSheetId="25">'[49]A01-1'!$A$5:$C$36</definedName>
    <definedName name="Database" localSheetId="25" hidden="1">#REF!</definedName>
    <definedName name="___________qyc1234" localSheetId="25">#REF!</definedName>
    <definedName name="地区名称" localSheetId="25">#REF!</definedName>
    <definedName name="分类" localSheetId="25">#REF!</definedName>
    <definedName name="市州" localSheetId="25">[27]Sheet1!$A$2:$U$2</definedName>
    <definedName name="行业" localSheetId="25">[27]Sheet1!$W$2:$W$9</definedName>
    <definedName name="形式" localSheetId="25">#REF!</definedName>
    <definedName name="性质" localSheetId="25">[28]Sheet2!$A$1:$A$4</definedName>
    <definedName name="支出" localSheetId="25">#REF!</definedName>
    <definedName name="_______________A01" localSheetId="26">#REF!</definedName>
    <definedName name="_______________A08" localSheetId="26">'[50]A01-1'!$A$5:$C$36</definedName>
    <definedName name="____1A01_" localSheetId="26">#REF!</definedName>
    <definedName name="____2A08_" localSheetId="26">'[51]A01-1'!$A$5:$C$36</definedName>
    <definedName name="____A01" localSheetId="26">#REF!</definedName>
    <definedName name="____A08" localSheetId="26">'[52]A01-1'!$A$5:$C$36</definedName>
    <definedName name="___1A01_" localSheetId="26">#REF!</definedName>
    <definedName name="___2A08_" localSheetId="26">'[50]A01-1'!$A$5:$C$36</definedName>
    <definedName name="___A01" localSheetId="26">#REF!</definedName>
    <definedName name="___A08" localSheetId="26">'[52]A01-1'!$A$5:$C$36</definedName>
    <definedName name="__1A01_" localSheetId="26">#REF!</definedName>
    <definedName name="__2A01_" localSheetId="26">#REF!</definedName>
    <definedName name="__2A08_" localSheetId="26">'[50]A01-1'!$A$5:$C$36</definedName>
    <definedName name="__4A08_" localSheetId="26">'[50]A01-1'!$A$5:$C$36</definedName>
    <definedName name="__A01" localSheetId="26">#REF!</definedName>
    <definedName name="__A08" localSheetId="26">'[50]A01-1'!$A$5:$C$36</definedName>
    <definedName name="_1A01_" localSheetId="26">#REF!</definedName>
    <definedName name="_2A01_" localSheetId="26">#REF!</definedName>
    <definedName name="_2A08_" localSheetId="26">#REF!</definedName>
    <definedName name="_4A08_" localSheetId="26">'[50]A01-1'!$A$5:$C$36</definedName>
    <definedName name="_A01" localSheetId="26">#REF!</definedName>
    <definedName name="_A08" localSheetId="26">'[50]A01-1'!$A$5:$C$36</definedName>
    <definedName name="_qyc1234" localSheetId="26">#REF!</definedName>
    <definedName name="_______________________A01">#REF!</definedName>
    <definedName name="Database" localSheetId="26" hidden="1">#REF!</definedName>
    <definedName name="_xlnm.Print_Area" localSheetId="26">'27.2021年米易县社会保险基金预算收入决算表'!$A$1:$E$47</definedName>
    <definedName name="_xlnm.Print_Titles" localSheetId="26">'27.2021年米易县社会保险基金预算收入决算表'!$1:$4</definedName>
    <definedName name="___________________qyc1234">#REF!</definedName>
    <definedName name="地区名称" localSheetId="26">#REF!</definedName>
    <definedName name="支出" localSheetId="26">#REF!</definedName>
    <definedName name="_xlnm._FilterDatabase" localSheetId="26" hidden="1">'27.2021年米易县社会保险基金预算收入决算表'!$A$4:$HW$46</definedName>
    <definedName name="_______________A01" localSheetId="27">#REF!</definedName>
    <definedName name="_______________A08" localSheetId="27">'[50]A01-1'!$A$5:$C$36</definedName>
    <definedName name="____1A01_" localSheetId="27">#REF!</definedName>
    <definedName name="____2A08_" localSheetId="27">'[51]A01-1'!$A$5:$C$36</definedName>
    <definedName name="____A01" localSheetId="27">#REF!</definedName>
    <definedName name="____A08" localSheetId="27">'[52]A01-1'!$A$5:$C$36</definedName>
    <definedName name="___1A01_" localSheetId="27">#REF!</definedName>
    <definedName name="___2A08_" localSheetId="27">'[50]A01-1'!$A$5:$C$36</definedName>
    <definedName name="___A01" localSheetId="27">#REF!</definedName>
    <definedName name="___A08" localSheetId="27">'[52]A01-1'!$A$5:$C$36</definedName>
    <definedName name="__1A01_" localSheetId="27">#REF!</definedName>
    <definedName name="__2A01_" localSheetId="27">#REF!</definedName>
    <definedName name="__2A08_" localSheetId="27">'[50]A01-1'!$A$5:$C$36</definedName>
    <definedName name="__4A08_" localSheetId="27">'[50]A01-1'!$A$5:$C$36</definedName>
    <definedName name="__A01" localSheetId="27">#REF!</definedName>
    <definedName name="__A08" localSheetId="27">'[50]A01-1'!$A$5:$C$36</definedName>
    <definedName name="_1A01_" localSheetId="27">#REF!</definedName>
    <definedName name="_2A01_" localSheetId="27">#REF!</definedName>
    <definedName name="_2A08_" localSheetId="27">#REF!</definedName>
    <definedName name="_4A08_" localSheetId="27">'[50]A01-1'!$A$5:$C$36</definedName>
    <definedName name="_A01" localSheetId="27">#REF!</definedName>
    <definedName name="_A08" localSheetId="27">'[50]A01-1'!$A$5:$C$36</definedName>
    <definedName name="_qyc1234" localSheetId="27">#REF!</definedName>
    <definedName name="Database" localSheetId="27" hidden="1">#REF!</definedName>
    <definedName name="_xlnm.Print_Area" localSheetId="27">'28.2021年米易县社会保险基金预算支出决算表'!$A$1:$E$44</definedName>
    <definedName name="_xlnm.Print_Titles" localSheetId="27">'28.2021年米易县社会保险基金预算支出决算表'!$1:$4</definedName>
    <definedName name="地区名称" localSheetId="27">#REF!</definedName>
    <definedName name="支出" localSheetId="27">#REF!</definedName>
    <definedName name="_______________A01" localSheetId="28">#REF!</definedName>
    <definedName name="_______________A08" localSheetId="28">'[50]A01-1'!$A$5:$C$36</definedName>
    <definedName name="____1A01_" localSheetId="28">#REF!</definedName>
    <definedName name="____2A08_" localSheetId="28">'[51]A01-1'!$A$5:$C$36</definedName>
    <definedName name="____A01" localSheetId="28">#REF!</definedName>
    <definedName name="____A08" localSheetId="28">'[52]A01-1'!$A$5:$C$36</definedName>
    <definedName name="___1A01_" localSheetId="28">#REF!</definedName>
    <definedName name="___2A08_" localSheetId="28">'[50]A01-1'!$A$5:$C$36</definedName>
    <definedName name="___A01" localSheetId="28">#REF!</definedName>
    <definedName name="___A08" localSheetId="28">'[52]A01-1'!$A$5:$C$36</definedName>
    <definedName name="__1A01_" localSheetId="28">#REF!</definedName>
    <definedName name="__2A01_" localSheetId="28">#REF!</definedName>
    <definedName name="__2A08_" localSheetId="28">'[50]A01-1'!$A$5:$C$36</definedName>
    <definedName name="__4A08_" localSheetId="28">'[50]A01-1'!$A$5:$C$36</definedName>
    <definedName name="__A01" localSheetId="28">#REF!</definedName>
    <definedName name="__A08" localSheetId="28">'[50]A01-1'!$A$5:$C$36</definedName>
    <definedName name="_1A01_" localSheetId="28">#REF!</definedName>
    <definedName name="_2A01_" localSheetId="28">#REF!</definedName>
    <definedName name="_2A08_" localSheetId="28">#REF!</definedName>
    <definedName name="_4A08_" localSheetId="28">'[50]A01-1'!$A$5:$C$36</definedName>
    <definedName name="_A01" localSheetId="28">#REF!</definedName>
    <definedName name="_A08" localSheetId="28">'[50]A01-1'!$A$5:$C$36</definedName>
    <definedName name="_qyc1234" localSheetId="28">#REF!</definedName>
    <definedName name="Database" localSheetId="28" hidden="1">#REF!</definedName>
    <definedName name="_xlnm.Print_Area" localSheetId="28">'29.2021年米易县社会保险基金预算收支决算平衡表'!$A$1:$D$47</definedName>
    <definedName name="地区名称" localSheetId="28">#REF!</definedName>
    <definedName name="支出" localSheetId="28">#REF!</definedName>
    <definedName name="_______________A01" localSheetId="29">#REF!</definedName>
    <definedName name="_______________A08" localSheetId="29">'[50]A01-1'!$A$5:$C$36</definedName>
    <definedName name="____1A01_" localSheetId="29">#REF!</definedName>
    <definedName name="____2A08_" localSheetId="29">'[51]A01-1'!$A$5:$C$36</definedName>
    <definedName name="____A01" localSheetId="29">#REF!</definedName>
    <definedName name="____A08" localSheetId="29">'[52]A01-1'!$A$5:$C$36</definedName>
    <definedName name="___1A01_" localSheetId="29">#REF!</definedName>
    <definedName name="___2A08_" localSheetId="29">'[50]A01-1'!$A$5:$C$36</definedName>
    <definedName name="___A01" localSheetId="29">#REF!</definedName>
    <definedName name="___A08" localSheetId="29">'[52]A01-1'!$A$5:$C$36</definedName>
    <definedName name="__1A01_" localSheetId="29">#REF!</definedName>
    <definedName name="__2A01_" localSheetId="29">#REF!</definedName>
    <definedName name="__2A08_" localSheetId="29">'[50]A01-1'!$A$5:$C$36</definedName>
    <definedName name="__4A08_" localSheetId="29">'[50]A01-1'!$A$5:$C$36</definedName>
    <definedName name="__A01" localSheetId="29">#REF!</definedName>
    <definedName name="__A08" localSheetId="29">'[50]A01-1'!$A$5:$C$36</definedName>
    <definedName name="_1A01_" localSheetId="29">#REF!</definedName>
    <definedName name="_2A01_" localSheetId="29">#REF!</definedName>
    <definedName name="_2A08_" localSheetId="29">#REF!</definedName>
    <definedName name="_4A08_" localSheetId="29">'[50]A01-1'!$A$5:$C$36</definedName>
    <definedName name="_A01" localSheetId="29">#REF!</definedName>
    <definedName name="_A08" localSheetId="29">'[50]A01-1'!$A$5:$C$36</definedName>
    <definedName name="_qyc1234" localSheetId="29">#REF!</definedName>
    <definedName name="Database" localSheetId="29" hidden="1">#REF!</definedName>
    <definedName name="_xlnm.Print_Area" localSheetId="29">'30.2021年米易县本级社会保险基金预算收入决算表'!$A$1:$E$47</definedName>
    <definedName name="_xlnm.Print_Titles" localSheetId="29">'30.2021年米易县本级社会保险基金预算收入决算表'!$1:$4</definedName>
    <definedName name="地区名称" localSheetId="29">#REF!</definedName>
    <definedName name="支出" localSheetId="29">#REF!</definedName>
    <definedName name="_______________A01" localSheetId="30">#REF!</definedName>
    <definedName name="_______________A08" localSheetId="30">'[50]A01-1'!$A$5:$C$36</definedName>
    <definedName name="____1A01_" localSheetId="30">#REF!</definedName>
    <definedName name="____2A08_" localSheetId="30">'[51]A01-1'!$A$5:$C$36</definedName>
    <definedName name="____A01" localSheetId="30">#REF!</definedName>
    <definedName name="____A08" localSheetId="30">'[52]A01-1'!$A$5:$C$36</definedName>
    <definedName name="___1A01_" localSheetId="30">#REF!</definedName>
    <definedName name="___2A08_" localSheetId="30">'[50]A01-1'!$A$5:$C$36</definedName>
    <definedName name="___A01" localSheetId="30">#REF!</definedName>
    <definedName name="___A08" localSheetId="30">'[52]A01-1'!$A$5:$C$36</definedName>
    <definedName name="__1A01_" localSheetId="30">#REF!</definedName>
    <definedName name="__2A01_" localSheetId="30">#REF!</definedName>
    <definedName name="__2A08_" localSheetId="30">'[50]A01-1'!$A$5:$C$36</definedName>
    <definedName name="__4A08_" localSheetId="30">'[50]A01-1'!$A$5:$C$36</definedName>
    <definedName name="__A01" localSheetId="30">#REF!</definedName>
    <definedName name="__A08" localSheetId="30">'[50]A01-1'!$A$5:$C$36</definedName>
    <definedName name="_1A01_" localSheetId="30">#REF!</definedName>
    <definedName name="_2A01_" localSheetId="30">#REF!</definedName>
    <definedName name="_2A08_" localSheetId="30">#REF!</definedName>
    <definedName name="_4A08_" localSheetId="30">'[50]A01-1'!$A$5:$C$36</definedName>
    <definedName name="_A01" localSheetId="30">#REF!</definedName>
    <definedName name="_A08" localSheetId="30">'[50]A01-1'!$A$5:$C$36</definedName>
    <definedName name="_qyc1234" localSheetId="30">#REF!</definedName>
    <definedName name="Database" localSheetId="30" hidden="1">#REF!</definedName>
    <definedName name="_xlnm.Print_Area" localSheetId="30">'31.2021年米易县本级社会保险基金预算收入决算表'!$A$1:$E$44</definedName>
    <definedName name="_xlnm.Print_Titles" localSheetId="30">'31.2021年米易县本级社会保险基金预算收入决算表'!$1:$4</definedName>
    <definedName name="地区名称" localSheetId="30">#REF!</definedName>
    <definedName name="支出" localSheetId="30">#REF!</definedName>
    <definedName name="_______________A01" localSheetId="31">#REF!</definedName>
    <definedName name="_______________A08" localSheetId="31">'[50]A01-1'!$A$5:$C$36</definedName>
    <definedName name="____1A01_" localSheetId="31">#REF!</definedName>
    <definedName name="____2A08_" localSheetId="31">'[51]A01-1'!$A$5:$C$36</definedName>
    <definedName name="____A01" localSheetId="31">#REF!</definedName>
    <definedName name="____A08" localSheetId="31">'[52]A01-1'!$A$5:$C$36</definedName>
    <definedName name="___1A01_" localSheetId="31">#REF!</definedName>
    <definedName name="___2A08_" localSheetId="31">'[50]A01-1'!$A$5:$C$36</definedName>
    <definedName name="___A01" localSheetId="31">#REF!</definedName>
    <definedName name="___A08" localSheetId="31">'[52]A01-1'!$A$5:$C$36</definedName>
    <definedName name="__1A01_" localSheetId="31">#REF!</definedName>
    <definedName name="__2A01_" localSheetId="31">#REF!</definedName>
    <definedName name="__2A08_" localSheetId="31">'[50]A01-1'!$A$5:$C$36</definedName>
    <definedName name="__4A08_" localSheetId="31">'[50]A01-1'!$A$5:$C$36</definedName>
    <definedName name="__A01" localSheetId="31">#REF!</definedName>
    <definedName name="__A08" localSheetId="31">'[50]A01-1'!$A$5:$C$36</definedName>
    <definedName name="_1A01_" localSheetId="31">#REF!</definedName>
    <definedName name="_2A01_" localSheetId="31">#REF!</definedName>
    <definedName name="_2A08_" localSheetId="31">#REF!</definedName>
    <definedName name="_4A08_" localSheetId="31">'[50]A01-1'!$A$5:$C$36</definedName>
    <definedName name="_A01" localSheetId="31">#REF!</definedName>
    <definedName name="_A08" localSheetId="31">'[50]A01-1'!$A$5:$C$36</definedName>
    <definedName name="_qyc1234" localSheetId="31">#REF!</definedName>
    <definedName name="Database" localSheetId="31" hidden="1">#REF!</definedName>
    <definedName name="地区名称" localSheetId="31">#REF!</definedName>
    <definedName name="支出" localSheetId="31">#REF!</definedName>
    <definedName name="_xlnm.Print_Area" localSheetId="32">'33.-米易县2021年地方政府债务限额及余额决算情况表'!$A$1:$G$16</definedName>
    <definedName name="_xlnm._FilterDatabase" localSheetId="35" hidden="1">'36-米易县2021年地方政府债券使用情况表'!$4:$11</definedName>
    <definedName name="_xlnm.Print_Area" localSheetId="35">'36-米易县2021年地方政府债券使用情况表'!$A$1:$H$16</definedName>
    <definedName name="_xlnm.Print_Titles" localSheetId="35">'36-米易县2021年地方政府债券使用情况表'!$4:$4</definedName>
    <definedName name="_xlnm.Print_Area" localSheetId="33">'34-米易县2021年地方政府债务相关情况表'!$A:$C</definedName>
    <definedName name="_xlnm.Print_Area" localSheetId="34">'35-米易县2021年本级地方政府专项债务表'!$A:$B</definedName>
    <definedName name="_xlnm.Print_Area" localSheetId="10">'11.2021年米易县县级预算内基本建设决算表'!$A$1:$E$40</definedName>
    <definedName name="_xlnm.Print_Area" localSheetId="11">'12.2021年米易县县本级重大政府投资计划和重大投资项目'!$A$1:$E$12</definedName>
    <definedName name="_xlnm.Print_Area" localSheetId="18">'19.基金县级对下补助 '!$A$1:$B$20</definedName>
    <definedName name="_xlnm.Print_Area" localSheetId="20">'21.2021年米易县国有资本经营预算支出决算表'!$A$1:$E$34</definedName>
    <definedName name="_xlnm.Print_Area" localSheetId="21">'22.2021年米易县国有资本经营预算收支决算平衡表'!$A$1:$D$12</definedName>
    <definedName name="_xlnm.Print_Area" localSheetId="22">'23.2021年米易县本级国有资本经营预算收入决算表'!$A$1:$E$53</definedName>
    <definedName name="_xlnm.Print_Area" localSheetId="23">'24.2021年米易县本级国有资本经营预算支出决算表 '!$A$1:$E$34</definedName>
    <definedName name="_xlnm.Print_Area" localSheetId="24">'25.2021年米易县本级国有资本经营预算收支决算平衡表'!$A$1:$D$12</definedName>
    <definedName name="_xlnm.Print_Area" localSheetId="25">'26.2021年米易县对下国有资本经营预算 转移支付决算表'!$A$1:$D$15</definedName>
    <definedName name="_xlnm.Print_Titles" localSheetId="28">'29.2021年米易县社会保险基金预算收支决算平衡表'!$1:$4</definedName>
    <definedName name="_xlnm.Print_Area" localSheetId="31">'32.2021年米易县本级社会保险基金预算收支决算平衡表'!$A$1:$D$47</definedName>
    <definedName name="_xlnm.Print_Titles" localSheetId="31">'32.2021年米易县本级社会保险基金预算收支决算平衡表'!$1:$4</definedName>
    <definedName name="_______________A01" localSheetId="0">#REF!</definedName>
    <definedName name="____1A01_" localSheetId="0">#REF!</definedName>
    <definedName name="____A01" localSheetId="0">#REF!</definedName>
    <definedName name="___1A01_" localSheetId="0">#REF!</definedName>
    <definedName name="___A01" localSheetId="0">#REF!</definedName>
    <definedName name="__1A01_" localSheetId="0">#REF!</definedName>
    <definedName name="__2A01_" localSheetId="0">#REF!</definedName>
    <definedName name="__A01" localSheetId="0">#REF!</definedName>
    <definedName name="_1A01_" localSheetId="0">#REF!</definedName>
    <definedName name="_2A01_" localSheetId="0">#REF!</definedName>
    <definedName name="_A01" localSheetId="0">#REF!</definedName>
    <definedName name="_qyc1234" localSheetId="0">#REF!</definedName>
    <definedName name="______________A01" localSheetId="0">#REF!</definedName>
    <definedName name="Database" localSheetId="0" hidden="1">#REF!</definedName>
    <definedName name="_xlnm.Print_Area" localSheetId="0">'1.2021年米易县一般公共预算收入决算表'!$A$1:$F$31</definedName>
    <definedName name="___________qyc1234" localSheetId="0">#REF!</definedName>
    <definedName name="地区名称" localSheetId="0">#REF!</definedName>
    <definedName name="支出" localSheetId="0">#REF!</definedName>
    <definedName name="_____A01" localSheetId="0">#REF!</definedName>
    <definedName name="__qyc1234" localSheetId="0">#REF!</definedName>
    <definedName name="______A01" localSheetId="0">#REF!</definedName>
    <definedName name="___qyc1234" localSheetId="0">#REF!</definedName>
    <definedName name="____________A01" localSheetId="0">#REF!</definedName>
    <definedName name="___________A01" localSheetId="0">#REF!</definedName>
    <definedName name="__________A01" localSheetId="0">#REF!</definedName>
    <definedName name="_________qyc1234" localSheetId="0">#REF!</definedName>
    <definedName name="________qyc1234" localSheetId="0">#REF!</definedName>
    <definedName name="_______qyc1234" localSheetId="0">#REF!</definedName>
    <definedName name="________A01" localSheetId="0">#REF!</definedName>
    <definedName name="_______A01" localSheetId="0">#REF!</definedName>
    <definedName name="_____qyc1234" localSheetId="0">#REF!</definedName>
    <definedName name="____qyc1234" localSheetId="0">#REF!</definedName>
    <definedName name="_________A01" localSheetId="0">#REF!</definedName>
    <definedName name="______qyc1234" localSheetId="0">#REF!</definedName>
    <definedName name="分类" localSheetId="0">#REF!</definedName>
    <definedName name="形式" localSheetId="0">#REF!</definedName>
    <definedName name="_____________A01" localSheetId="0">#REF!</definedName>
    <definedName name="__________qyc1234" localSheetId="0">#REF!</definedName>
    <definedName name="________________A01" localSheetId="0">#REF!</definedName>
    <definedName name="____________qyc1234" localSheetId="0">#REF!</definedName>
    <definedName name="_________________A01" localSheetId="0">#REF!</definedName>
    <definedName name="_____________qyc1234" localSheetId="0">#REF!</definedName>
    <definedName name="__________________A01" localSheetId="0">#REF!</definedName>
    <definedName name="______________qyc1234" localSheetId="0">#REF!</definedName>
    <definedName name="___________________A01" localSheetId="0">#REF!</definedName>
    <definedName name="_______________qyc1234" localSheetId="0">#REF!</definedName>
    <definedName name="____________________A01" localSheetId="0">#REF!</definedName>
    <definedName name="________________qyc1234" localSheetId="0">#REF!</definedName>
    <definedName name="_____________________A01" localSheetId="0">#REF!</definedName>
    <definedName name="_________________qyc1234" localSheetId="0">#REF!</definedName>
    <definedName name="______________________A01" localSheetId="0">#REF!</definedName>
    <definedName name="__________________qyc1234" localSheetId="0">#REF!</definedName>
    <definedName name="_______________________A01" localSheetId="0">#REF!</definedName>
    <definedName name="___________________qyc1234" localSheetId="0">#REF!</definedName>
    <definedName name="_______________A01" localSheetId="1">#REF!</definedName>
    <definedName name="____1A01_" localSheetId="1">#REF!</definedName>
    <definedName name="____A01" localSheetId="1">#REF!</definedName>
    <definedName name="___1A01_" localSheetId="1">#REF!</definedName>
    <definedName name="___A01" localSheetId="1">#REF!</definedName>
    <definedName name="___A08" localSheetId="1">'[2]A01-1'!$A$5:$C$36</definedName>
    <definedName name="__1A01_" localSheetId="1">#REF!</definedName>
    <definedName name="__2A01_" localSheetId="1">#REF!</definedName>
    <definedName name="__A01" localSheetId="1">#REF!</definedName>
    <definedName name="_1A01_" localSheetId="1">#REF!</definedName>
    <definedName name="_2A01_" localSheetId="1">#REF!</definedName>
    <definedName name="_A01" localSheetId="1">#REF!</definedName>
    <definedName name="_qyc1234" localSheetId="1">#REF!</definedName>
    <definedName name="______________A01" localSheetId="1">#REF!</definedName>
    <definedName name="Database" localSheetId="1" hidden="1">#REF!</definedName>
    <definedName name="_xlnm.Print_Area" localSheetId="1">'2.2021年米易县一般公共预算支出决算表'!$A$1:$F$30</definedName>
    <definedName name="___________qyc1234" localSheetId="1">#REF!</definedName>
    <definedName name="地区名称" localSheetId="1">#REF!</definedName>
    <definedName name="支出" localSheetId="1">#REF!</definedName>
    <definedName name="_____A01" localSheetId="1">#REF!</definedName>
    <definedName name="__qyc1234" localSheetId="1">#REF!</definedName>
    <definedName name="______A01" localSheetId="1">#REF!</definedName>
    <definedName name="___qyc1234" localSheetId="1">#REF!</definedName>
    <definedName name="____________A01" localSheetId="1">#REF!</definedName>
    <definedName name="___________A01" localSheetId="1">#REF!</definedName>
    <definedName name="__________A01" localSheetId="1">#REF!</definedName>
    <definedName name="_________qyc1234" localSheetId="1">#REF!</definedName>
    <definedName name="________qyc1234" localSheetId="1">#REF!</definedName>
    <definedName name="_______qyc1234" localSheetId="1">#REF!</definedName>
    <definedName name="________A01" localSheetId="1">#REF!</definedName>
    <definedName name="_______A01" localSheetId="1">#REF!</definedName>
    <definedName name="_____qyc1234" localSheetId="1">#REF!</definedName>
    <definedName name="____qyc1234" localSheetId="1">#REF!</definedName>
    <definedName name="_________A01" localSheetId="1">#REF!</definedName>
    <definedName name="______qyc1234" localSheetId="1">#REF!</definedName>
    <definedName name="分类" localSheetId="1">#REF!</definedName>
    <definedName name="形式" localSheetId="1">#REF!</definedName>
    <definedName name="_____________A01" localSheetId="1">#REF!</definedName>
    <definedName name="__________qyc1234" localSheetId="1">#REF!</definedName>
    <definedName name="________________A01" localSheetId="1">#REF!</definedName>
    <definedName name="____________qyc1234" localSheetId="1">#REF!</definedName>
    <definedName name="_________________A01" localSheetId="1">#REF!</definedName>
    <definedName name="_____________qyc1234" localSheetId="1">#REF!</definedName>
    <definedName name="__________________A01" localSheetId="1">#REF!</definedName>
    <definedName name="______________qyc1234" localSheetId="1">#REF!</definedName>
    <definedName name="___________________A01" localSheetId="1">#REF!</definedName>
    <definedName name="_______________qyc1234" localSheetId="1">#REF!</definedName>
    <definedName name="____________________A01" localSheetId="1">#REF!</definedName>
    <definedName name="________________qyc1234" localSheetId="1">#REF!</definedName>
    <definedName name="_____________________A01" localSheetId="1">#REF!</definedName>
    <definedName name="_________________qyc1234" localSheetId="1">#REF!</definedName>
    <definedName name="______________________A01" localSheetId="1">#REF!</definedName>
    <definedName name="__________________qyc1234" localSheetId="1">#REF!</definedName>
    <definedName name="_______________________A01" localSheetId="1">#REF!</definedName>
    <definedName name="___________________qyc1234" localSheetId="1">#REF!</definedName>
    <definedName name="_______________A01" localSheetId="2">#REF!</definedName>
    <definedName name="____1A01_" localSheetId="2">#REF!</definedName>
    <definedName name="____A01" localSheetId="2">#REF!</definedName>
    <definedName name="___1A01_" localSheetId="2">#REF!</definedName>
    <definedName name="___A01" localSheetId="2">#REF!</definedName>
    <definedName name="__1A01_" localSheetId="2">#REF!</definedName>
    <definedName name="__2A01_" localSheetId="2">#REF!</definedName>
    <definedName name="__A01" localSheetId="2">#REF!</definedName>
    <definedName name="_1A01_" localSheetId="2">#REF!</definedName>
    <definedName name="_2A01_" localSheetId="2">#REF!</definedName>
    <definedName name="_A01" localSheetId="2">#REF!</definedName>
    <definedName name="_qyc1234" localSheetId="2">#REF!</definedName>
    <definedName name="______________A01" localSheetId="2">#REF!</definedName>
    <definedName name="Database" localSheetId="2" hidden="1">#REF!</definedName>
    <definedName name="_xlnm.Print_Area" localSheetId="2">'3.2021年米易县一般公共预算收支决算平衡表'!$A$1:$D$31</definedName>
    <definedName name="_xlnm.Print_Titles" localSheetId="2">'3.2021年米易县一般公共预算收支决算平衡表'!$1:$3</definedName>
    <definedName name="___________qyc1234" localSheetId="2">#REF!</definedName>
    <definedName name="地区名称" localSheetId="2">#REF!</definedName>
    <definedName name="支出" localSheetId="2">#REF!</definedName>
    <definedName name="_____A01" localSheetId="2">#REF!</definedName>
    <definedName name="__qyc1234" localSheetId="2">#REF!</definedName>
    <definedName name="______A01" localSheetId="2">#REF!</definedName>
    <definedName name="___qyc1234" localSheetId="2">#REF!</definedName>
    <definedName name="____________A01" localSheetId="2">#REF!</definedName>
    <definedName name="___________A01" localSheetId="2">#REF!</definedName>
    <definedName name="__________A01" localSheetId="2">#REF!</definedName>
    <definedName name="_________qyc1234" localSheetId="2">#REF!</definedName>
    <definedName name="________qyc1234" localSheetId="2">#REF!</definedName>
    <definedName name="_______qyc1234" localSheetId="2">#REF!</definedName>
    <definedName name="________A01" localSheetId="2">#REF!</definedName>
    <definedName name="_______A01" localSheetId="2">#REF!</definedName>
    <definedName name="_____qyc1234" localSheetId="2">#REF!</definedName>
    <definedName name="____qyc1234" localSheetId="2">#REF!</definedName>
    <definedName name="_________A01" localSheetId="2">#REF!</definedName>
    <definedName name="______qyc1234" localSheetId="2">#REF!</definedName>
    <definedName name="分类" localSheetId="2">#REF!</definedName>
    <definedName name="形式" localSheetId="2">#REF!</definedName>
    <definedName name="_____________A01" localSheetId="2">#REF!</definedName>
    <definedName name="__________qyc1234" localSheetId="2">#REF!</definedName>
    <definedName name="________________A01" localSheetId="2">#REF!</definedName>
    <definedName name="____________qyc1234" localSheetId="2">#REF!</definedName>
    <definedName name="_________________A01" localSheetId="2">#REF!</definedName>
    <definedName name="_____________qyc1234" localSheetId="2">#REF!</definedName>
    <definedName name="__________________A01" localSheetId="2">#REF!</definedName>
    <definedName name="______________qyc1234" localSheetId="2">#REF!</definedName>
    <definedName name="___________________A01" localSheetId="2">#REF!</definedName>
    <definedName name="_______________qyc1234" localSheetId="2">#REF!</definedName>
    <definedName name="____________________A01" localSheetId="2">#REF!</definedName>
    <definedName name="________________qyc1234" localSheetId="2">#REF!</definedName>
    <definedName name="_____________________A01" localSheetId="2">#REF!</definedName>
    <definedName name="_________________qyc1234" localSheetId="2">#REF!</definedName>
    <definedName name="______________________A01" localSheetId="2">#REF!</definedName>
    <definedName name="__________________qyc1234" localSheetId="2">#REF!</definedName>
    <definedName name="_______________________A01" localSheetId="2">#REF!</definedName>
    <definedName name="___________________qyc1234" localSheetId="2">#REF!</definedName>
    <definedName name="_______________A01" localSheetId="3">#REF!</definedName>
    <definedName name="____1A01_" localSheetId="3">#REF!</definedName>
    <definedName name="____A01" localSheetId="3">#REF!</definedName>
    <definedName name="___1A01_" localSheetId="3">#REF!</definedName>
    <definedName name="___A01" localSheetId="3">#REF!</definedName>
    <definedName name="__1A01_" localSheetId="3">#REF!</definedName>
    <definedName name="__2A01_" localSheetId="3">#REF!</definedName>
    <definedName name="__A01" localSheetId="3">#REF!</definedName>
    <definedName name="_1A01_" localSheetId="3">#REF!</definedName>
    <definedName name="_2A01_" localSheetId="3">#REF!</definedName>
    <definedName name="_A01" localSheetId="3">#REF!</definedName>
    <definedName name="_qyc1234" localSheetId="3">#REF!</definedName>
    <definedName name="______________A01" localSheetId="3">#REF!</definedName>
    <definedName name="Database" localSheetId="3" hidden="1">#REF!</definedName>
    <definedName name="_xlnm.Print_Area" localSheetId="3">'4.2021年米易县本级一般公共预算收入决算表'!$A$1:$F$31</definedName>
    <definedName name="___________qyc1234" localSheetId="3">#REF!</definedName>
    <definedName name="地区名称" localSheetId="3">#REF!</definedName>
    <definedName name="支出" localSheetId="3">#REF!</definedName>
    <definedName name="_____A01" localSheetId="3">#REF!</definedName>
    <definedName name="__qyc1234" localSheetId="3">#REF!</definedName>
    <definedName name="______A01" localSheetId="3">#REF!</definedName>
    <definedName name="___qyc1234" localSheetId="3">#REF!</definedName>
    <definedName name="____________A01" localSheetId="3">#REF!</definedName>
    <definedName name="___________A01" localSheetId="3">#REF!</definedName>
    <definedName name="__________A01" localSheetId="3">#REF!</definedName>
    <definedName name="_________qyc1234" localSheetId="3">#REF!</definedName>
    <definedName name="________qyc1234" localSheetId="3">#REF!</definedName>
    <definedName name="_______qyc1234" localSheetId="3">#REF!</definedName>
    <definedName name="________A01" localSheetId="3">#REF!</definedName>
    <definedName name="_______A01" localSheetId="3">#REF!</definedName>
    <definedName name="_____qyc1234" localSheetId="3">#REF!</definedName>
    <definedName name="____qyc1234" localSheetId="3">#REF!</definedName>
    <definedName name="_________A01" localSheetId="3">#REF!</definedName>
    <definedName name="______qyc1234" localSheetId="3">#REF!</definedName>
    <definedName name="分类" localSheetId="3">#REF!</definedName>
    <definedName name="形式" localSheetId="3">#REF!</definedName>
    <definedName name="_____________A01" localSheetId="3">#REF!</definedName>
    <definedName name="__________qyc1234" localSheetId="3">#REF!</definedName>
    <definedName name="________________A01" localSheetId="3">#REF!</definedName>
    <definedName name="____________qyc1234" localSheetId="3">#REF!</definedName>
    <definedName name="_________________A01" localSheetId="3">#REF!</definedName>
    <definedName name="_____________qyc1234" localSheetId="3">#REF!</definedName>
    <definedName name="__________________A01" localSheetId="3">#REF!</definedName>
    <definedName name="______________qyc1234" localSheetId="3">#REF!</definedName>
    <definedName name="___________________A01" localSheetId="3">#REF!</definedName>
    <definedName name="_______________qyc1234" localSheetId="3">#REF!</definedName>
    <definedName name="____________________A01" localSheetId="3">#REF!</definedName>
    <definedName name="________________qyc1234" localSheetId="3">#REF!</definedName>
    <definedName name="_____________________A01" localSheetId="3">#REF!</definedName>
    <definedName name="_________________qyc1234" localSheetId="3">#REF!</definedName>
    <definedName name="______________________A01" localSheetId="3">#REF!</definedName>
    <definedName name="__________________qyc1234" localSheetId="3">#REF!</definedName>
    <definedName name="_______________________A01" localSheetId="3">#REF!</definedName>
    <definedName name="___________________qyc1234" localSheetId="3">#REF!</definedName>
    <definedName name="_______________A01" localSheetId="4">#REF!</definedName>
    <definedName name="_______________A08" localSheetId="4">'[22]A01-1'!$A$5:$C$36</definedName>
    <definedName name="____1A01_" localSheetId="4">#REF!</definedName>
    <definedName name="____2A08_" localSheetId="4">'[23]A01-1'!$A$5:$C$36</definedName>
    <definedName name="____A01" localSheetId="4">#REF!</definedName>
    <definedName name="____A08" localSheetId="4">'[24]A01-1'!$A$5:$C$36</definedName>
    <definedName name="___1A01_" localSheetId="4">#REF!</definedName>
    <definedName name="___2A08_" localSheetId="4">'[22]A01-1'!$A$5:$C$36</definedName>
    <definedName name="___A01" localSheetId="4">#REF!</definedName>
    <definedName name="___A08" localSheetId="4">'[24]A01-1'!$A$5:$C$36</definedName>
    <definedName name="__1A01_" localSheetId="4">#REF!</definedName>
    <definedName name="__2A01_" localSheetId="4">#REF!</definedName>
    <definedName name="__2A08_" localSheetId="4">'[22]A01-1'!$A$5:$C$36</definedName>
    <definedName name="__4A08_" localSheetId="4">'[22]A01-1'!$A$5:$C$36</definedName>
    <definedName name="__A01" localSheetId="4">#REF!</definedName>
    <definedName name="__A08" localSheetId="4">'[22]A01-1'!$A$5:$C$36</definedName>
    <definedName name="_1A01_" localSheetId="4">#REF!</definedName>
    <definedName name="_2A01_" localSheetId="4">#REF!</definedName>
    <definedName name="_2A08_" localSheetId="4">'[25]A01-1'!$A$5:$C$36</definedName>
    <definedName name="_4A08_" localSheetId="4">'[22]A01-1'!$A$5:$C$36</definedName>
    <definedName name="_A01" localSheetId="4">#REF!</definedName>
    <definedName name="_A08" localSheetId="4">'[22]A01-1'!$A$5:$C$36</definedName>
    <definedName name="_a8756" localSheetId="4">'[26]A01-1'!$A$5:$C$36</definedName>
    <definedName name="_qyc1234" localSheetId="4">#REF!</definedName>
    <definedName name="______________A01" localSheetId="4">#REF!</definedName>
    <definedName name="Database" localSheetId="4" hidden="1">#REF!</definedName>
    <definedName name="_xlnm.Print_Area" localSheetId="4">'5.2021年米易县本级一般公共预算支出决算表'!$A$1:$F$1328</definedName>
    <definedName name="___________qyc1234" localSheetId="4">#REF!</definedName>
    <definedName name="地区名称" localSheetId="4">#REF!</definedName>
    <definedName name="支出" localSheetId="4">#REF!</definedName>
    <definedName name="_____A01" localSheetId="4">#REF!</definedName>
    <definedName name="__qyc1234" localSheetId="4">#REF!</definedName>
    <definedName name="______A01" localSheetId="4">#REF!</definedName>
    <definedName name="___qyc1234" localSheetId="4">#REF!</definedName>
    <definedName name="____________A01" localSheetId="4">#REF!</definedName>
    <definedName name="___________A01" localSheetId="4">#REF!</definedName>
    <definedName name="__________A01" localSheetId="4">#REF!</definedName>
    <definedName name="_________qyc1234" localSheetId="4">#REF!</definedName>
    <definedName name="________qyc1234" localSheetId="4">#REF!</definedName>
    <definedName name="_______qyc1234" localSheetId="4">#REF!</definedName>
    <definedName name="________A01" localSheetId="4">#REF!</definedName>
    <definedName name="_______A01" localSheetId="4">#REF!</definedName>
    <definedName name="_______A08" localSheetId="4">'[8]A01-1'!$A$5:$C$36</definedName>
    <definedName name="_____qyc1234" localSheetId="4">#REF!</definedName>
    <definedName name="____qyc1234" localSheetId="4">#REF!</definedName>
    <definedName name="_________A01" localSheetId="4">#REF!</definedName>
    <definedName name="_____________A08" localSheetId="4">'[7]A01-1'!$A$5:$C$36</definedName>
    <definedName name="______qyc1234" localSheetId="4">#REF!</definedName>
    <definedName name="分类" localSheetId="4">#REF!</definedName>
    <definedName name="行业" localSheetId="4">[27]Sheet1!$W$2:$W$9</definedName>
    <definedName name="市州" localSheetId="4">[27]Sheet1!$A$2:$U$2</definedName>
    <definedName name="形式" localSheetId="4">#REF!</definedName>
    <definedName name="性质" localSheetId="4">[28]Sheet2!$A$1:$A$4</definedName>
    <definedName name="_____________A01" localSheetId="4">#REF!</definedName>
    <definedName name="______________A08" localSheetId="4">'[29]A01-1'!$A$5:$C$36</definedName>
    <definedName name="__________qyc1234" localSheetId="4">#REF!</definedName>
    <definedName name="________________A01" localSheetId="4">#REF!</definedName>
    <definedName name="____________qyc1234" localSheetId="4">#REF!</definedName>
    <definedName name="_________________A01" localSheetId="4">#REF!</definedName>
    <definedName name="_____________qyc1234" localSheetId="4">#REF!</definedName>
    <definedName name="__________________A01" localSheetId="4">#REF!</definedName>
    <definedName name="______________qyc1234" localSheetId="4">#REF!</definedName>
    <definedName name="___________________A01" localSheetId="4">#REF!</definedName>
    <definedName name="_______________qyc1234" localSheetId="4">#REF!</definedName>
    <definedName name="____________________A01" localSheetId="4">#REF!</definedName>
    <definedName name="________________qyc1234" localSheetId="4">#REF!</definedName>
    <definedName name="_____________________A01" localSheetId="4">#REF!</definedName>
    <definedName name="_________________qyc1234" localSheetId="4">#REF!</definedName>
    <definedName name="______________________A01" localSheetId="4">#REF!</definedName>
    <definedName name="__________________qyc1234" localSheetId="4">#REF!</definedName>
    <definedName name="_______________________A01" localSheetId="4">#REF!</definedName>
    <definedName name="___________________qyc1234" localSheetId="4">#REF!</definedName>
    <definedName name="_______________A01" localSheetId="5">#REF!</definedName>
    <definedName name="____1A01_" localSheetId="5">#REF!</definedName>
    <definedName name="____A01" localSheetId="5">#REF!</definedName>
    <definedName name="___1A01_" localSheetId="5">#REF!</definedName>
    <definedName name="___A01" localSheetId="5">#REF!</definedName>
    <definedName name="__1A01_" localSheetId="5">#REF!</definedName>
    <definedName name="__2A01_" localSheetId="5">#REF!</definedName>
    <definedName name="__A01" localSheetId="5">#REF!</definedName>
    <definedName name="_1A01_" localSheetId="5">#REF!</definedName>
    <definedName name="_2A01_" localSheetId="5">#REF!</definedName>
    <definedName name="_A01" localSheetId="5">#REF!</definedName>
    <definedName name="_qyc1234" localSheetId="5">#REF!</definedName>
    <definedName name="______________A01" localSheetId="5">#REF!</definedName>
    <definedName name="Database" localSheetId="5" hidden="1">#REF!</definedName>
    <definedName name="_xlnm.Print_Area" localSheetId="5">'6.2021年米易县本级一般公共预算收支决算平衡表'!$A$1:$D$35</definedName>
    <definedName name="_xlnm.Print_Titles" localSheetId="5">'6.2021年米易县本级一般公共预算收支决算平衡表'!$1:$4</definedName>
    <definedName name="___________qyc1234" localSheetId="5">#REF!</definedName>
    <definedName name="地区名称" localSheetId="5">#REF!</definedName>
    <definedName name="支出" localSheetId="5">#REF!</definedName>
    <definedName name="_______________A08" localSheetId="5">'[1]A01-1'!$A$5:$C$36</definedName>
    <definedName name="____2A08_" localSheetId="5">'[3]A01-1'!$A$5:$C$36</definedName>
    <definedName name="____A08" localSheetId="5">'[4]A01-1'!$A$5:$C$36</definedName>
    <definedName name="___2A08_" localSheetId="5">'[1]A01-1'!$A$5:$C$36</definedName>
    <definedName name="___A08" localSheetId="5">'[4]A01-1'!$A$5:$C$36</definedName>
    <definedName name="__2A08_" localSheetId="5">'[1]A01-1'!$A$5:$C$36</definedName>
    <definedName name="__4A08_" localSheetId="5">'[1]A01-1'!$A$5:$C$36</definedName>
    <definedName name="__A08" localSheetId="5">'[1]A01-1'!$A$5:$C$36</definedName>
    <definedName name="_2A08_" localSheetId="5">'[5]A01-1'!$A$5:$C$36</definedName>
    <definedName name="_4A08_" localSheetId="5">'[1]A01-1'!$A$5:$C$36</definedName>
    <definedName name="_A08" localSheetId="5">'[1]A01-1'!$A$5:$C$36</definedName>
    <definedName name="_a8756" localSheetId="5">'[6]A01-1'!$A$5:$C$36</definedName>
    <definedName name="________________A01" localSheetId="5">#REF!</definedName>
    <definedName name="_________________A08" localSheetId="5">'[6]A01-1'!$A$5:$C$36</definedName>
    <definedName name="____________qyc1234" localSheetId="5">#REF!</definedName>
    <definedName name="_____A01" localSheetId="5">#REF!</definedName>
    <definedName name="__qyc1234" localSheetId="5">#REF!</definedName>
    <definedName name="______A01" localSheetId="5">#REF!</definedName>
    <definedName name="___qyc1234" localSheetId="5">#REF!</definedName>
    <definedName name="____________A01" localSheetId="5">#REF!</definedName>
    <definedName name="___________A01" localSheetId="5">#REF!</definedName>
    <definedName name="__________A01" localSheetId="5">#REF!</definedName>
    <definedName name="_________qyc1234" localSheetId="5">#REF!</definedName>
    <definedName name="________qyc1234" localSheetId="5">#REF!</definedName>
    <definedName name="_______qyc1234" localSheetId="5">#REF!</definedName>
    <definedName name="________A01" localSheetId="5">#REF!</definedName>
    <definedName name="_______A01" localSheetId="5">#REF!</definedName>
    <definedName name="_____qyc1234" localSheetId="5">#REF!</definedName>
    <definedName name="____qyc1234" localSheetId="5">#REF!</definedName>
    <definedName name="_________A01" localSheetId="5">#REF!</definedName>
    <definedName name="______qyc1234" localSheetId="5">#REF!</definedName>
    <definedName name="分类" localSheetId="5">#REF!</definedName>
    <definedName name="形式" localSheetId="5">#REF!</definedName>
    <definedName name="_____________A01" localSheetId="5">#REF!</definedName>
    <definedName name="__________qyc1234" localSheetId="5">#REF!</definedName>
    <definedName name="_________________A01" localSheetId="5">#REF!</definedName>
    <definedName name="_____________qyc1234" localSheetId="5">#REF!</definedName>
    <definedName name="__________________A01" localSheetId="5">#REF!</definedName>
    <definedName name="______________qyc1234" localSheetId="5">#REF!</definedName>
    <definedName name="___________________A01" localSheetId="5">#REF!</definedName>
    <definedName name="_______________qyc1234" localSheetId="5">#REF!</definedName>
    <definedName name="____________________A01" localSheetId="5">#REF!</definedName>
    <definedName name="________________qyc1234" localSheetId="5">#REF!</definedName>
    <definedName name="_____________________A01" localSheetId="5">#REF!</definedName>
    <definedName name="_________________qyc1234" localSheetId="5">#REF!</definedName>
    <definedName name="______________________A01" localSheetId="5">#REF!</definedName>
    <definedName name="__________________qyc1234" localSheetId="5">#REF!</definedName>
    <definedName name="_______________________A01" localSheetId="5">#REF!</definedName>
    <definedName name="___________________qyc1234" localSheetId="5">#REF!</definedName>
    <definedName name="_______________A01" localSheetId="12">#REF!</definedName>
    <definedName name="_______________A08" localSheetId="12">'[15]A01-1'!$A$5:$C$36</definedName>
    <definedName name="____1A01_" localSheetId="12">#REF!</definedName>
    <definedName name="____2A08_" localSheetId="12">'[17]A01-1'!$A$5:$C$36</definedName>
    <definedName name="____A01" localSheetId="12">#REF!</definedName>
    <definedName name="____A08" localSheetId="12">'[18]A01-1'!$A$5:$C$36</definedName>
    <definedName name="___1A01_" localSheetId="12">#REF!</definedName>
    <definedName name="___2A08_" localSheetId="12">'[15]A01-1'!$A$5:$C$36</definedName>
    <definedName name="___A01" localSheetId="12">#REF!</definedName>
    <definedName name="___A08" localSheetId="12">'[18]A01-1'!$A$5:$C$36</definedName>
    <definedName name="__1A01_" localSheetId="12">#REF!</definedName>
    <definedName name="__2A01_" localSheetId="12">#REF!</definedName>
    <definedName name="__2A08_" localSheetId="12">'[15]A01-1'!$A$5:$C$36</definedName>
    <definedName name="__4A08_" localSheetId="12">'[15]A01-1'!$A$5:$C$36</definedName>
    <definedName name="__A01" localSheetId="12">#REF!</definedName>
    <definedName name="__A08" localSheetId="12">'[15]A01-1'!$A$5:$C$36</definedName>
    <definedName name="_1A01_" localSheetId="12">#REF!</definedName>
    <definedName name="_2A01_" localSheetId="12">#REF!</definedName>
    <definedName name="_2A08_" localSheetId="12">'[19]A01-1'!$A$5:$C$36</definedName>
    <definedName name="_4A08_" localSheetId="12">'[15]A01-1'!$A$5:$C$36</definedName>
    <definedName name="_A01" localSheetId="12">#REF!</definedName>
    <definedName name="_A08" localSheetId="12">'[15]A01-1'!$A$5:$C$36</definedName>
    <definedName name="_a8756" localSheetId="12">'[20]A01-1'!$A$5:$C$36</definedName>
    <definedName name="_qyc1234" localSheetId="12">#REF!</definedName>
    <definedName name="______________A01" localSheetId="12">#REF!</definedName>
    <definedName name="Database" localSheetId="12" hidden="1">#REF!</definedName>
    <definedName name="_xlnm.Print_Area" localSheetId="12">'13. 2021年米易县政府性基金预算收入决算表'!$A$1:$F$76</definedName>
    <definedName name="_xlnm.Print_Titles" localSheetId="12">'13. 2021年米易县政府性基金预算收入决算表'!$1:$4</definedName>
    <definedName name="___________qyc1234" localSheetId="12">#REF!</definedName>
    <definedName name="地区名称" localSheetId="12">#REF!</definedName>
    <definedName name="支出" localSheetId="12">#REF!</definedName>
    <definedName name="_____A01" localSheetId="12">#REF!</definedName>
    <definedName name="__qyc1234" localSheetId="12">#REF!</definedName>
    <definedName name="______A01" localSheetId="12">#REF!</definedName>
    <definedName name="___qyc1234" localSheetId="12">#REF!</definedName>
    <definedName name="____________A01" localSheetId="12">#REF!</definedName>
    <definedName name="___________A01" localSheetId="12">#REF!</definedName>
    <definedName name="__________A01" localSheetId="12">#REF!</definedName>
    <definedName name="_________qyc1234" localSheetId="12">#REF!</definedName>
    <definedName name="________qyc1234" localSheetId="12">#REF!</definedName>
    <definedName name="_______qyc1234" localSheetId="12">#REF!</definedName>
    <definedName name="________A01" localSheetId="12">#REF!</definedName>
    <definedName name="_______A01" localSheetId="12">#REF!</definedName>
    <definedName name="_____qyc1234" localSheetId="12">#REF!</definedName>
    <definedName name="____qyc1234" localSheetId="12">#REF!</definedName>
    <definedName name="_________A01" localSheetId="12">#REF!</definedName>
    <definedName name="______qyc1234" localSheetId="12">#REF!</definedName>
    <definedName name="分类" localSheetId="12">#REF!</definedName>
    <definedName name="形式" localSheetId="12">#REF!</definedName>
    <definedName name="_____________A01" localSheetId="12">#REF!</definedName>
    <definedName name="______________A08" localSheetId="12">'[21]A01-1'!$A$5:$C$36</definedName>
    <definedName name="__________qyc1234" localSheetId="12">#REF!</definedName>
    <definedName name="_________________A01" localSheetId="12">#REF!</definedName>
    <definedName name="__________________A08" localSheetId="12">'[20]A01-1'!$A$5:$C$36</definedName>
    <definedName name="_____________qyc1234" localSheetId="12">#REF!</definedName>
    <definedName name="_xlnm._FilterDatabase" localSheetId="12" hidden="1">'13. 2021年米易县政府性基金预算收入决算表'!$A$4:$F$20</definedName>
    <definedName name="________________A01" localSheetId="12">#REF!</definedName>
    <definedName name="____________qyc1234" localSheetId="12">#REF!</definedName>
    <definedName name="__________________A01" localSheetId="12">#REF!</definedName>
    <definedName name="______________qyc1234" localSheetId="12">#REF!</definedName>
    <definedName name="___________________A01" localSheetId="12">#REF!</definedName>
    <definedName name="_______________qyc1234" localSheetId="12">#REF!</definedName>
    <definedName name="____________________A01" localSheetId="12">#REF!</definedName>
    <definedName name="________________qyc1234" localSheetId="12">#REF!</definedName>
    <definedName name="_____________________A01" localSheetId="12">#REF!</definedName>
    <definedName name="_________________qyc1234" localSheetId="12">#REF!</definedName>
    <definedName name="______________________A01" localSheetId="12">#REF!</definedName>
    <definedName name="__________________qyc1234" localSheetId="12">#REF!</definedName>
    <definedName name="_______________________A01" localSheetId="12">#REF!</definedName>
    <definedName name="___________________qyc1234" localSheetId="12">#REF!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______________A01" localSheetId="13">#REF!</definedName>
    <definedName name="Database" localSheetId="13" hidden="1">#REF!</definedName>
    <definedName name="_xlnm.Print_Area" localSheetId="13">'14.2021年米易县政府性基金预算支出决算表'!$A$1:$F$275</definedName>
    <definedName name="_xlnm.Print_Titles" localSheetId="13">'14.2021年米易县政府性基金预算支出决算表'!$1:$4</definedName>
    <definedName name="___________qyc1234" localSheetId="13">#REF!</definedName>
    <definedName name="地区名称" localSheetId="13">#REF!</definedName>
    <definedName name="支出" localSheetId="13">#REF!</definedName>
    <definedName name="_____A01" localSheetId="13">#REF!</definedName>
    <definedName name="__qyc1234" localSheetId="13">#REF!</definedName>
    <definedName name="______A01" localSheetId="13">#REF!</definedName>
    <definedName name="___qyc1234" localSheetId="13">#REF!</definedName>
    <definedName name="____________A01" localSheetId="13">#REF!</definedName>
    <definedName name="___________A01" localSheetId="13">#REF!</definedName>
    <definedName name="__________A01" localSheetId="13">#REF!</definedName>
    <definedName name="_________qyc1234" localSheetId="13">#REF!</definedName>
    <definedName name="________qyc1234" localSheetId="13">#REF!</definedName>
    <definedName name="_______qyc1234" localSheetId="13">#REF!</definedName>
    <definedName name="________A01" localSheetId="13">#REF!</definedName>
    <definedName name="_______A01" localSheetId="13">#REF!</definedName>
    <definedName name="_____qyc1234" localSheetId="13">#REF!</definedName>
    <definedName name="____qyc1234" localSheetId="13">#REF!</definedName>
    <definedName name="_________A01" localSheetId="13">#REF!</definedName>
    <definedName name="______qyc1234" localSheetId="13">#REF!</definedName>
    <definedName name="分类" localSheetId="13">#REF!</definedName>
    <definedName name="形式" localSheetId="13">#REF!</definedName>
    <definedName name="_____________A01" localSheetId="13">#REF!</definedName>
    <definedName name="______________A08" localSheetId="13">'[21]A01-1'!$A$5:$C$36</definedName>
    <definedName name="__________qyc1234" localSheetId="13">#REF!</definedName>
    <definedName name="__________________A01" localSheetId="13">#REF!</definedName>
    <definedName name="___________________A08" localSheetId="13">'[20]A01-1'!$A$5:$C$36</definedName>
    <definedName name="______________qyc1234" localSheetId="13">#REF!</definedName>
    <definedName name="________________A01" localSheetId="13">#REF!</definedName>
    <definedName name="____________qyc1234" localSheetId="13">#REF!</definedName>
    <definedName name="_________________A01" localSheetId="13">#REF!</definedName>
    <definedName name="_____________qyc1234" localSheetId="13">#REF!</definedName>
    <definedName name="___________________A01" localSheetId="13">#REF!</definedName>
    <definedName name="_______________qyc1234" localSheetId="13">#REF!</definedName>
    <definedName name="____________________A01" localSheetId="13">#REF!</definedName>
    <definedName name="________________qyc1234" localSheetId="13">#REF!</definedName>
    <definedName name="_____________________A01" localSheetId="13">#REF!</definedName>
    <definedName name="_________________qyc1234" localSheetId="13">#REF!</definedName>
    <definedName name="______________________A01" localSheetId="13">#REF!</definedName>
    <definedName name="__________________qyc1234" localSheetId="13">#REF!</definedName>
    <definedName name="_______________________A01" localSheetId="13">#REF!</definedName>
    <definedName name="___________________qyc1234" localSheetId="13">#REF!</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______________A01" localSheetId="14">#REF!</definedName>
    <definedName name="Database" localSheetId="14" hidden="1">#REF!</definedName>
    <definedName name="_xlnm.Print_Area" localSheetId="14">'15.2021年米易县政府性基金预算收支决算平衡表'!$A$1:$D$32</definedName>
    <definedName name="___________qyc1234" localSheetId="14">#REF!</definedName>
    <definedName name="地区名称" localSheetId="14">#REF!</definedName>
    <definedName name="支出" localSheetId="14">#REF!</definedName>
    <definedName name="_____A01" localSheetId="14">#REF!</definedName>
    <definedName name="__qyc1234" localSheetId="14">#REF!</definedName>
    <definedName name="______A01" localSheetId="14">#REF!</definedName>
    <definedName name="___qyc1234" localSheetId="14">#REF!</definedName>
    <definedName name="____________A01" localSheetId="14">#REF!</definedName>
    <definedName name="___________A01" localSheetId="14">#REF!</definedName>
    <definedName name="___________A08" localSheetId="14">'[16]A01-1'!$A$5:$C$36</definedName>
    <definedName name="__________A01" localSheetId="14">#REF!</definedName>
    <definedName name="_________qyc1234" localSheetId="14">#REF!</definedName>
    <definedName name="________qyc1234" localSheetId="14">#REF!</definedName>
    <definedName name="_______qyc1234" localSheetId="14">#REF!</definedName>
    <definedName name="________A01" localSheetId="14">#REF!</definedName>
    <definedName name="_______A01" localSheetId="14">#REF!</definedName>
    <definedName name="_____qyc1234" localSheetId="14">#REF!</definedName>
    <definedName name="____qyc1234" localSheetId="14">#REF!</definedName>
    <definedName name="_________A01" localSheetId="14">#REF!</definedName>
    <definedName name="______qyc1234" localSheetId="14">#REF!</definedName>
    <definedName name="分类" localSheetId="14">#REF!</definedName>
    <definedName name="形式" localSheetId="14">#REF!</definedName>
    <definedName name="_____________A01" localSheetId="14">#REF!</definedName>
    <definedName name="______________A08" localSheetId="14">'[21]A01-1'!$A$5:$C$36</definedName>
    <definedName name="__________qyc1234" localSheetId="14">#REF!</definedName>
    <definedName name="___________________A01" localSheetId="14">#REF!</definedName>
    <definedName name="____________________A08" localSheetId="14">'[20]A01-1'!$A$5:$C$36</definedName>
    <definedName name="_______________qyc1234" localSheetId="14">#REF!</definedName>
    <definedName name="________________A01" localSheetId="14">#REF!</definedName>
    <definedName name="____________qyc1234" localSheetId="14">#REF!</definedName>
    <definedName name="_________________A01" localSheetId="14">#REF!</definedName>
    <definedName name="_____________qyc1234" localSheetId="14">#REF!</definedName>
    <definedName name="__________________A01" localSheetId="14">#REF!</definedName>
    <definedName name="______________qyc1234" localSheetId="14">#REF!</definedName>
    <definedName name="____________________A01" localSheetId="14">#REF!</definedName>
    <definedName name="________________qyc1234" localSheetId="14">#REF!</definedName>
    <definedName name="_____________________A01" localSheetId="14">#REF!</definedName>
    <definedName name="_________________qyc1234" localSheetId="14">#REF!</definedName>
    <definedName name="______________________A01" localSheetId="14">#REF!</definedName>
    <definedName name="__________________qyc1234" localSheetId="14">#REF!</definedName>
    <definedName name="_______________________A01" localSheetId="14">#REF!</definedName>
    <definedName name="___________________qyc1234" localSheetId="14">#REF!</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______________A01" localSheetId="15">#REF!</definedName>
    <definedName name="Database" localSheetId="15" hidden="1">#REF!</definedName>
    <definedName name="_xlnm.Print_Area" localSheetId="15">'16.2021年米易县本级政府性基金预算收入决算表'!$A$1:$F$76</definedName>
    <definedName name="_xlnm.Print_Titles" localSheetId="15">'16.2021年米易县本级政府性基金预算收入决算表'!$1:$4</definedName>
    <definedName name="___________qyc1234" localSheetId="15">#REF!</definedName>
    <definedName name="地区名称" localSheetId="15">#REF!</definedName>
    <definedName name="支出" localSheetId="15">#REF!</definedName>
    <definedName name="_____A01" localSheetId="15">#REF!</definedName>
    <definedName name="__qyc1234" localSheetId="15">#REF!</definedName>
    <definedName name="______A01" localSheetId="15">#REF!</definedName>
    <definedName name="___qyc1234" localSheetId="15">#REF!</definedName>
    <definedName name="____________A01" localSheetId="15">#REF!</definedName>
    <definedName name="___________A01" localSheetId="15">#REF!</definedName>
    <definedName name="__________A01" localSheetId="15">#REF!</definedName>
    <definedName name="_________qyc1234" localSheetId="15">#REF!</definedName>
    <definedName name="________qyc1234" localSheetId="15">#REF!</definedName>
    <definedName name="_______qyc1234" localSheetId="15">#REF!</definedName>
    <definedName name="________A01" localSheetId="15">#REF!</definedName>
    <definedName name="_______A01" localSheetId="15">#REF!</definedName>
    <definedName name="_____qyc1234" localSheetId="15">#REF!</definedName>
    <definedName name="____qyc1234" localSheetId="15">#REF!</definedName>
    <definedName name="_________A01" localSheetId="15">#REF!</definedName>
    <definedName name="______qyc1234" localSheetId="15">#REF!</definedName>
    <definedName name="分类" localSheetId="15">#REF!</definedName>
    <definedName name="形式" localSheetId="15">#REF!</definedName>
    <definedName name="_____________A01" localSheetId="15">#REF!</definedName>
    <definedName name="______________A08" localSheetId="15">'[21]A01-1'!$A$5:$C$36</definedName>
    <definedName name="__________qyc1234" localSheetId="15">#REF!</definedName>
    <definedName name="____________________A01" localSheetId="15">#REF!</definedName>
    <definedName name="_____________________A08" localSheetId="15">'[20]A01-1'!$A$5:$C$36</definedName>
    <definedName name="________________qyc1234" localSheetId="15">#REF!</definedName>
    <definedName name="_xlnm._FilterDatabase" localSheetId="15" hidden="1">'16.2021年米易县本级政府性基金预算收入决算表'!$A$4:$F$24</definedName>
    <definedName name="________________A01" localSheetId="15">#REF!</definedName>
    <definedName name="____________qyc1234" localSheetId="15">#REF!</definedName>
    <definedName name="_________________A01" localSheetId="15">#REF!</definedName>
    <definedName name="_____________qyc1234" localSheetId="15">#REF!</definedName>
    <definedName name="__________________A01" localSheetId="15">#REF!</definedName>
    <definedName name="______________qyc1234" localSheetId="15">#REF!</definedName>
    <definedName name="___________________A01" localSheetId="15">#REF!</definedName>
    <definedName name="_______________qyc1234" localSheetId="15">#REF!</definedName>
    <definedName name="_____________________A01" localSheetId="15">#REF!</definedName>
    <definedName name="_________________qyc1234" localSheetId="15">#REF!</definedName>
    <definedName name="______________________A01" localSheetId="15">#REF!</definedName>
    <definedName name="__________________qyc1234" localSheetId="15">#REF!</definedName>
    <definedName name="_______________________A01" localSheetId="15">#REF!</definedName>
    <definedName name="___________________qyc1234" localSheetId="15">#REF!</definedName>
    <definedName name="_______________A01" localSheetId="16">#REF!</definedName>
    <definedName name="_______________A08" localSheetId="16">'[8]A01-1'!$A$5:$C$36</definedName>
    <definedName name="____1A01_" localSheetId="16">#REF!</definedName>
    <definedName name="____2A08_" localSheetId="16">'[30]A01-1'!$A$5:$C$36</definedName>
    <definedName name="____A01" localSheetId="16">#REF!</definedName>
    <definedName name="____A08" localSheetId="16">'[34]A01-1'!$A$5:$C$36</definedName>
    <definedName name="___1A01_" localSheetId="16">#REF!</definedName>
    <definedName name="___2A08_" localSheetId="16">'[31]A01-1'!$A$5:$C$36</definedName>
    <definedName name="___A01" localSheetId="16">#REF!</definedName>
    <definedName name="___A08" localSheetId="16">'[34]A01-1'!$A$5:$C$36</definedName>
    <definedName name="__1A01_" localSheetId="16">#REF!</definedName>
    <definedName name="__2A01_" localSheetId="16">#REF!</definedName>
    <definedName name="__2A08_" localSheetId="16">'[30]A01-1'!$A$5:$C$36</definedName>
    <definedName name="__4A08_" localSheetId="16">'[32]A01-1'!$A$5:$C$36</definedName>
    <definedName name="__A01" localSheetId="16">#REF!</definedName>
    <definedName name="__A08" localSheetId="16">'[30]A01-1'!$A$5:$C$36</definedName>
    <definedName name="_1A01_" localSheetId="16">#REF!</definedName>
    <definedName name="_2A01_" localSheetId="16">#REF!</definedName>
    <definedName name="_2A08_" localSheetId="16">'[33]A01-1'!$A$5:$C$36</definedName>
    <definedName name="_4A08_" localSheetId="16">'[30]A01-1'!$A$5:$C$36</definedName>
    <definedName name="_A01" localSheetId="16">#REF!</definedName>
    <definedName name="_A08" localSheetId="16">'[30]A01-1'!$A$5:$C$36</definedName>
    <definedName name="_a8756" localSheetId="16">'[8]A01-1'!$A$5:$C$36</definedName>
    <definedName name="_qyc1234" localSheetId="16">#REF!</definedName>
    <definedName name="______________A01" localSheetId="16">#REF!</definedName>
    <definedName name="Database" localSheetId="16" hidden="1">#REF!</definedName>
    <definedName name="_xlnm.Print_Area" localSheetId="16">'17.2021年米易县本级政府性基金预算支出决算表'!$A$1:$F$275</definedName>
    <definedName name="_xlnm.Print_Titles" localSheetId="16">'17.2021年米易县本级政府性基金预算支出决算表'!$1:$4</definedName>
    <definedName name="___________qyc1234" localSheetId="16">#REF!</definedName>
    <definedName name="地区名称" localSheetId="16">#REF!</definedName>
    <definedName name="支出" localSheetId="16">#REF!</definedName>
    <definedName name="_____A01" localSheetId="16">#REF!</definedName>
    <definedName name="_____A08" localSheetId="16">'[8]A01-1'!$A$5:$C$36</definedName>
    <definedName name="__qyc1234" localSheetId="16">#REF!</definedName>
    <definedName name="______A01" localSheetId="16">#REF!</definedName>
    <definedName name="___qyc1234" localSheetId="16">#REF!</definedName>
    <definedName name="____________A01" localSheetId="16">#REF!</definedName>
    <definedName name="___________A01" localSheetId="16">#REF!</definedName>
    <definedName name="__________A01" localSheetId="16">#REF!</definedName>
    <definedName name="_________qyc1234" localSheetId="16">#REF!</definedName>
    <definedName name="________qyc1234" localSheetId="16">#REF!</definedName>
    <definedName name="_______qyc1234" localSheetId="16">#REF!</definedName>
    <definedName name="________A01" localSheetId="16">#REF!</definedName>
    <definedName name="_______A01" localSheetId="16">#REF!</definedName>
    <definedName name="_______A08" localSheetId="16">'[8]A01-1'!$A$5:$C$36</definedName>
    <definedName name="_____qyc1234" localSheetId="16">#REF!</definedName>
    <definedName name="____qyc1234" localSheetId="16">#REF!</definedName>
    <definedName name="_________A01" localSheetId="16">#REF!</definedName>
    <definedName name="______qyc1234" localSheetId="16">#REF!</definedName>
    <definedName name="分类" localSheetId="16">#REF!</definedName>
    <definedName name="形式" localSheetId="16">#REF!</definedName>
    <definedName name="_____________A01" localSheetId="16">#REF!</definedName>
    <definedName name="__________qyc1234" localSheetId="16">#REF!</definedName>
    <definedName name="________________A01" localSheetId="16">#REF!</definedName>
    <definedName name="____________qyc1234" localSheetId="16">#REF!</definedName>
    <definedName name="_________________A01" localSheetId="16">#REF!</definedName>
    <definedName name="_____________qyc1234" localSheetId="16">#REF!</definedName>
    <definedName name="_xlnm._FilterDatabase" localSheetId="16" hidden="1">'17.2021年米易县本级政府性基金预算支出决算表'!$A$4:$I$17</definedName>
    <definedName name="__________________A01" localSheetId="16">#REF!</definedName>
    <definedName name="______________qyc1234" localSheetId="16">#REF!</definedName>
    <definedName name="___________________A01" localSheetId="16">#REF!</definedName>
    <definedName name="_______________qyc1234" localSheetId="16">#REF!</definedName>
    <definedName name="____________________A01" localSheetId="16">#REF!</definedName>
    <definedName name="________________qyc1234" localSheetId="16">#REF!</definedName>
    <definedName name="_____________________A01" localSheetId="16">#REF!</definedName>
    <definedName name="_________________qyc1234" localSheetId="16">#REF!</definedName>
    <definedName name="______________________A01" localSheetId="16">#REF!</definedName>
    <definedName name="__________________qyc1234" localSheetId="16">#REF!</definedName>
    <definedName name="_______________________A01" localSheetId="16">#REF!</definedName>
    <definedName name="___________________qyc1234" localSheetId="16">#REF!</definedName>
    <definedName name="_______________A01" localSheetId="17">#REF!</definedName>
    <definedName name="_______________A08" localSheetId="17">'[15]A01-1'!$A$5:$C$36</definedName>
    <definedName name="____1A01_" localSheetId="17">#REF!</definedName>
    <definedName name="____2A08_" localSheetId="17">'[17]A01-1'!$A$5:$C$36</definedName>
    <definedName name="____A01" localSheetId="17">#REF!</definedName>
    <definedName name="____A08" localSheetId="17">'[18]A01-1'!$A$5:$C$36</definedName>
    <definedName name="___1A01_" localSheetId="17">#REF!</definedName>
    <definedName name="___2A08_" localSheetId="17">'[15]A01-1'!$A$5:$C$36</definedName>
    <definedName name="___A01" localSheetId="17">#REF!</definedName>
    <definedName name="___A08" localSheetId="17">'[18]A01-1'!$A$5:$C$36</definedName>
    <definedName name="__1A01_" localSheetId="17">#REF!</definedName>
    <definedName name="__2A01_" localSheetId="17">#REF!</definedName>
    <definedName name="__2A08_" localSheetId="17">'[15]A01-1'!$A$5:$C$36</definedName>
    <definedName name="__4A08_" localSheetId="17">'[15]A01-1'!$A$5:$C$36</definedName>
    <definedName name="__A01" localSheetId="17">#REF!</definedName>
    <definedName name="__A08" localSheetId="17">'[15]A01-1'!$A$5:$C$36</definedName>
    <definedName name="_1A01_" localSheetId="17">#REF!</definedName>
    <definedName name="_2A01_" localSheetId="17">#REF!</definedName>
    <definedName name="_2A08_" localSheetId="17">'[19]A01-1'!$A$5:$C$36</definedName>
    <definedName name="_4A08_" localSheetId="17">'[15]A01-1'!$A$5:$C$36</definedName>
    <definedName name="_A01" localSheetId="17">#REF!</definedName>
    <definedName name="_A08" localSheetId="17">'[15]A01-1'!$A$5:$C$36</definedName>
    <definedName name="_a8756" localSheetId="17">'[20]A01-1'!$A$5:$C$36</definedName>
    <definedName name="_qyc1234" localSheetId="17">#REF!</definedName>
    <definedName name="______________A01" localSheetId="17">#REF!</definedName>
    <definedName name="Database" localSheetId="17" hidden="1">#REF!</definedName>
    <definedName name="_xlnm.Print_Area" localSheetId="17">'18.2021年米易县本级政府性基金预算收支决算平衡表'!$A$1:$D$32</definedName>
    <definedName name="___________qyc1234" localSheetId="17">#REF!</definedName>
    <definedName name="地区名称" localSheetId="17">#REF!</definedName>
    <definedName name="支出" localSheetId="17">#REF!</definedName>
    <definedName name="_____A01" localSheetId="17">#REF!</definedName>
    <definedName name="__qyc1234" localSheetId="17">#REF!</definedName>
    <definedName name="______A01" localSheetId="17">#REF!</definedName>
    <definedName name="___qyc1234" localSheetId="17">#REF!</definedName>
    <definedName name="____________A01" localSheetId="17">#REF!</definedName>
    <definedName name="____________A08" localSheetId="17">'[16]A01-1'!$A$5:$C$36</definedName>
    <definedName name="___________A01" localSheetId="17">#REF!</definedName>
    <definedName name="__________A01" localSheetId="17">#REF!</definedName>
    <definedName name="_________qyc1234" localSheetId="17">#REF!</definedName>
    <definedName name="________qyc1234" localSheetId="17">#REF!</definedName>
    <definedName name="_______qyc1234" localSheetId="17">#REF!</definedName>
    <definedName name="________A01" localSheetId="17">#REF!</definedName>
    <definedName name="_______A01" localSheetId="17">#REF!</definedName>
    <definedName name="_____qyc1234" localSheetId="17">#REF!</definedName>
    <definedName name="____qyc1234" localSheetId="17">#REF!</definedName>
    <definedName name="_________A01" localSheetId="17">#REF!</definedName>
    <definedName name="______qyc1234" localSheetId="17">#REF!</definedName>
    <definedName name="分类" localSheetId="17">#REF!</definedName>
    <definedName name="形式" localSheetId="17">#REF!</definedName>
    <definedName name="_____________A01" localSheetId="17">#REF!</definedName>
    <definedName name="______________A08" localSheetId="17">'[21]A01-1'!$A$5:$C$36</definedName>
    <definedName name="__________qyc1234" localSheetId="17">#REF!</definedName>
    <definedName name="_____________________A01" localSheetId="17">#REF!</definedName>
    <definedName name="______________________A08" localSheetId="17">'[20]A01-1'!$A$5:$C$36</definedName>
    <definedName name="_________________qyc1234" localSheetId="17">#REF!</definedName>
    <definedName name="________________A01" localSheetId="17">#REF!</definedName>
    <definedName name="____________qyc1234" localSheetId="17">#REF!</definedName>
    <definedName name="_________________A01" localSheetId="17">#REF!</definedName>
    <definedName name="_____________qyc1234" localSheetId="17">#REF!</definedName>
    <definedName name="__________________A01" localSheetId="17">#REF!</definedName>
    <definedName name="______________qyc1234" localSheetId="17">#REF!</definedName>
    <definedName name="___________________A01" localSheetId="17">#REF!</definedName>
    <definedName name="_______________qyc1234" localSheetId="17">#REF!</definedName>
    <definedName name="____________________A01" localSheetId="17">#REF!</definedName>
    <definedName name="________________qyc1234" localSheetId="17">#REF!</definedName>
    <definedName name="______________________A01" localSheetId="17">#REF!</definedName>
    <definedName name="__________________qyc1234" localSheetId="17">#REF!</definedName>
    <definedName name="_______________________A01" localSheetId="17">#REF!</definedName>
    <definedName name="___________________qyc1234" localSheetId="17">#REF!</definedName>
    <definedName name="_xlnm.Print_Titles" localSheetId="4">'5.2021年米易县本级一般公共预算支出决算表'!$1:$4</definedName>
    <definedName name="_xlnm.Print_Titles" localSheetId="9">'10.米易县（转移支付项目名称）'!$1:$4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张静秋</author>
  </authors>
  <commentList>
    <comment ref="B8" authorId="0">
      <text>
        <r>
          <rPr>
            <b/>
            <sz val="9"/>
            <rFont val="宋体"/>
            <charset val="134"/>
          </rPr>
          <t>张静秋:</t>
        </r>
        <r>
          <rPr>
            <sz val="9"/>
            <rFont val="宋体"/>
            <charset val="134"/>
          </rPr>
          <t xml:space="preserve">
其中：返还性收入-356万元</t>
        </r>
      </text>
    </comment>
  </commentList>
</comments>
</file>

<file path=xl/comments2.xml><?xml version="1.0" encoding="utf-8"?>
<comments xmlns="http://schemas.openxmlformats.org/spreadsheetml/2006/main">
  <authors>
    <author>张静秋</author>
  </authors>
  <commentList>
    <comment ref="B8" authorId="0">
      <text>
        <r>
          <rPr>
            <b/>
            <sz val="9"/>
            <rFont val="宋体"/>
            <charset val="134"/>
          </rPr>
          <t>张静秋:</t>
        </r>
        <r>
          <rPr>
            <sz val="9"/>
            <rFont val="宋体"/>
            <charset val="134"/>
          </rPr>
          <t xml:space="preserve">
其中：返还性收入-356万元</t>
        </r>
      </text>
    </comment>
  </commentList>
</comments>
</file>

<file path=xl/sharedStrings.xml><?xml version="1.0" encoding="utf-8"?>
<sst xmlns="http://schemas.openxmlformats.org/spreadsheetml/2006/main" count="3481" uniqueCount="2031">
  <si>
    <t>表1</t>
  </si>
  <si>
    <t>2021年米易县一般公共预算收入决算表</t>
  </si>
  <si>
    <t>单位：万元，%</t>
  </si>
  <si>
    <t>预算科目</t>
  </si>
  <si>
    <t>年初
预算数</t>
  </si>
  <si>
    <t>变动
预算数</t>
  </si>
  <si>
    <t>决算数</t>
  </si>
  <si>
    <t>为预算</t>
  </si>
  <si>
    <t>为上年
决算</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</si>
  <si>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</si>
  <si>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</si>
  <si>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</si>
  <si>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</si>
  <si>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</si>
  <si>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</si>
  <si>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</si>
  <si>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</si>
  <si>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</si>
  <si>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</si>
  <si>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</si>
  <si>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</si>
  <si>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</si>
  <si>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</si>
  <si>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</si>
  <si>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</si>
  <si>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</si>
  <si>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</si>
  <si>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</si>
  <si>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</si>
  <si>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</si>
  <si>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</si>
  <si>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</si>
  <si>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</si>
  <si>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</si>
  <si>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</si>
  <si>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</si>
  <si>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</si>
  <si>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2021年米易县一般公共预算支出决算表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</si>
  <si>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</si>
  <si>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</si>
  <si>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</si>
  <si>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</si>
  <si>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</si>
  <si>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</si>
  <si>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</si>
  <si>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</si>
  <si>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</si>
  <si>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</si>
  <si>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</si>
  <si>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</si>
  <si>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</si>
  <si>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</si>
  <si>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</si>
  <si>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</si>
  <si>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</si>
  <si>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</si>
  <si>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</si>
  <si>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</si>
  <si>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</si>
  <si>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</si>
  <si>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</si>
  <si>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</si>
  <si>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</si>
  <si>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</si>
  <si>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</si>
  <si>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</si>
  <si>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2021年米易县一般公共预算收支决算平衡表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</si>
  <si>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</si>
  <si>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</si>
  <si>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</si>
  <si>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</si>
  <si>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</si>
  <si>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</si>
  <si>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</si>
  <si>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</si>
  <si>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</si>
  <si>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</si>
  <si>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</si>
  <si>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</si>
  <si>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</si>
  <si>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</si>
  <si>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</si>
  <si>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</si>
  <si>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</si>
  <si>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</si>
  <si>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</si>
  <si>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</si>
  <si>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</si>
  <si>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</si>
  <si>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</si>
  <si>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</si>
  <si>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</si>
  <si>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</si>
  <si>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</si>
  <si>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</si>
  <si>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</si>
  <si>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</si>
  <si>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</si>
  <si>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</si>
  <si>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</si>
  <si>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</si>
  <si>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</si>
  <si>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</si>
  <si>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</si>
  <si>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</si>
  <si>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</si>
  <si>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</si>
  <si>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</si>
  <si>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</si>
  <si>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</si>
  <si>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</si>
  <si>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</si>
  <si>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</si>
  <si>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</si>
  <si>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</si>
  <si>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</si>
  <si>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</si>
  <si>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年终结余</t>
  </si>
  <si>
    <t>其中：结转下年支出</t>
  </si>
  <si>
    <t>表4</t>
  </si>
  <si>
    <t>2021年米易县本级一般公共预算收入决算表</t>
  </si>
  <si>
    <t>调整
预算数</t>
  </si>
  <si>
    <t>表5</t>
  </si>
  <si>
    <t>2021年米易县本级一般公共预算支出决算表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</si>
  <si>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</si>
  <si>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</si>
  <si>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</si>
  <si>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</si>
  <si>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</si>
  <si>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</si>
  <si>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</si>
  <si>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</si>
  <si>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</si>
  <si>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</si>
  <si>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</si>
  <si>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</si>
  <si>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</si>
  <si>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</si>
  <si>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</si>
  <si>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</si>
  <si>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</si>
  <si>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</si>
  <si>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</si>
  <si>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</si>
  <si>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</si>
  <si>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</si>
  <si>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</si>
  <si>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</si>
  <si>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</si>
  <si>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</si>
  <si>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</si>
  <si>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</si>
  <si>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</si>
  <si>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</si>
  <si>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</si>
  <si>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</si>
  <si>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</si>
  <si>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</si>
  <si>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</si>
  <si>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</si>
  <si>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</si>
  <si>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</si>
  <si>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</si>
  <si>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</si>
  <si>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</si>
  <si>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</si>
  <si>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</si>
  <si>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</si>
  <si>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</si>
  <si>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</si>
  <si>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</si>
  <si>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</si>
  <si>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</si>
  <si>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</si>
  <si>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</si>
  <si>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</si>
  <si>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</si>
  <si>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</si>
  <si>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</si>
  <si>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</si>
  <si>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</si>
  <si>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</si>
  <si>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</si>
  <si>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</si>
  <si>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</si>
  <si>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</si>
  <si>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</si>
  <si>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</si>
  <si>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</si>
  <si>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</si>
  <si>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</si>
  <si>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</si>
  <si>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</si>
  <si>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</si>
  <si>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</si>
  <si>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</si>
  <si>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</si>
  <si>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</si>
  <si>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</si>
  <si>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</si>
  <si>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</si>
  <si>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</si>
  <si>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</si>
  <si>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</si>
  <si>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</si>
  <si>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</si>
  <si>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</si>
  <si>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</si>
  <si>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</si>
  <si>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</si>
  <si>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</si>
  <si>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</si>
  <si>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</si>
  <si>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</si>
  <si>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</si>
  <si>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</si>
  <si>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</si>
  <si>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</si>
  <si>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</si>
  <si>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</si>
  <si>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</si>
  <si>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</si>
  <si>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</si>
  <si>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</si>
  <si>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</si>
  <si>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</si>
  <si>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</si>
  <si>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</si>
  <si>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</si>
  <si>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</si>
  <si>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</si>
  <si>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</si>
  <si>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</si>
  <si>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</si>
  <si>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</si>
  <si>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</si>
  <si>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</si>
  <si>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</si>
  <si>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</si>
  <si>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</si>
  <si>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</si>
  <si>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</si>
  <si>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</si>
  <si>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</si>
  <si>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</si>
  <si>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</si>
  <si>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</si>
  <si>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</si>
  <si>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</si>
  <si>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</si>
  <si>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</si>
  <si>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</si>
  <si>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</si>
  <si>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</si>
  <si>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</si>
  <si>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</si>
  <si>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</si>
  <si>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</si>
  <si>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</si>
  <si>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</si>
  <si>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</si>
  <si>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</si>
  <si>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</si>
  <si>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</si>
  <si>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</si>
  <si>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</si>
  <si>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</si>
  <si>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</si>
  <si>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</si>
  <si>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</si>
  <si>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</si>
  <si>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</si>
  <si>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</si>
  <si>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</si>
  <si>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</si>
  <si>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</si>
  <si>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</si>
  <si>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</si>
  <si>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</si>
  <si>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</si>
  <si>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</si>
  <si>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</si>
  <si>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</si>
  <si>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</si>
  <si>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</si>
  <si>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</si>
  <si>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</si>
  <si>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</si>
  <si>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</si>
  <si>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</si>
  <si>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</si>
  <si>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</si>
  <si>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</si>
  <si>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</si>
  <si>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</si>
  <si>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</si>
  <si>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</si>
  <si>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</si>
  <si>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</si>
  <si>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</si>
  <si>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</si>
  <si>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</si>
  <si>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</si>
  <si>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</si>
  <si>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</si>
  <si>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</si>
  <si>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</si>
  <si>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</si>
  <si>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</si>
  <si>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</si>
  <si>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</si>
  <si>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</si>
  <si>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</si>
  <si>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</si>
  <si>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</si>
  <si>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</si>
  <si>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</si>
  <si>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</si>
  <si>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</si>
  <si>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</si>
  <si>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</si>
  <si>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</si>
  <si>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</si>
  <si>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</si>
  <si>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</si>
  <si>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</si>
  <si>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</si>
  <si>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</si>
  <si>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</si>
  <si>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</si>
  <si>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</si>
  <si>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</si>
  <si>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</si>
  <si>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</si>
  <si>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</si>
  <si>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</si>
  <si>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</si>
  <si>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</si>
  <si>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</si>
  <si>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</si>
  <si>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</si>
  <si>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</si>
  <si>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</si>
  <si>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</si>
  <si>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</si>
  <si>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</si>
  <si>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</si>
  <si>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</si>
  <si>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</si>
  <si>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</si>
  <si>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</si>
  <si>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</si>
  <si>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</si>
  <si>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</si>
  <si>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</si>
  <si>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</si>
  <si>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</si>
  <si>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</si>
  <si>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</si>
  <si>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</si>
  <si>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</si>
  <si>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</si>
  <si>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</si>
  <si>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</si>
  <si>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</si>
  <si>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</si>
  <si>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</si>
  <si>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</si>
  <si>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</si>
  <si>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</si>
  <si>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</si>
  <si>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</si>
  <si>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</si>
  <si>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</si>
  <si>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</si>
  <si>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</si>
  <si>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</si>
  <si>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</si>
  <si>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</si>
  <si>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</si>
  <si>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</si>
  <si>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</si>
  <si>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</si>
  <si>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</si>
  <si>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</si>
  <si>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</si>
  <si>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</si>
  <si>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</si>
  <si>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</si>
  <si>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</si>
  <si>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</si>
  <si>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</si>
  <si>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</si>
  <si>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</si>
  <si>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</si>
  <si>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</si>
  <si>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</si>
  <si>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</si>
  <si>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</si>
  <si>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</si>
  <si>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</si>
  <si>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</si>
  <si>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</si>
  <si>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</si>
  <si>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</si>
  <si>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</si>
  <si>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</si>
  <si>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</si>
  <si>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</si>
  <si>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</si>
  <si>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</si>
  <si>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</si>
  <si>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</si>
  <si>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</si>
  <si>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</si>
  <si>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</si>
  <si>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</si>
  <si>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</si>
  <si>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</si>
  <si>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</si>
  <si>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</si>
  <si>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</si>
  <si>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</si>
  <si>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</si>
  <si>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</si>
  <si>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</si>
  <si>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</si>
  <si>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</si>
  <si>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</si>
  <si>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</si>
  <si>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</si>
  <si>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</si>
  <si>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</si>
  <si>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</si>
  <si>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</si>
  <si>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</si>
  <si>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</si>
  <si>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</si>
  <si>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</si>
  <si>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</si>
  <si>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</si>
  <si>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</si>
  <si>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</si>
  <si>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</si>
  <si>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</si>
  <si>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</si>
  <si>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</si>
  <si>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</si>
  <si>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</si>
  <si>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</si>
  <si>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</si>
  <si>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</si>
  <si>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</si>
  <si>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</si>
  <si>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</si>
  <si>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</si>
  <si>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</si>
  <si>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</si>
  <si>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</si>
  <si>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</si>
  <si>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</si>
  <si>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</si>
  <si>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</si>
  <si>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</si>
  <si>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</si>
  <si>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</si>
  <si>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</si>
  <si>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</si>
  <si>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</si>
  <si>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</si>
  <si>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</si>
  <si>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</si>
  <si>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</si>
  <si>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</si>
  <si>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</si>
  <si>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</si>
  <si>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</si>
  <si>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</si>
  <si>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</si>
  <si>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</si>
  <si>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</si>
  <si>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</si>
  <si>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</si>
  <si>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</si>
  <si>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</si>
  <si>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</si>
  <si>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</si>
  <si>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</si>
  <si>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</si>
  <si>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</si>
  <si>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</si>
  <si>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</si>
  <si>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</si>
  <si>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</si>
  <si>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</si>
  <si>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</si>
  <si>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</si>
  <si>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</si>
  <si>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</si>
  <si>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</si>
  <si>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</si>
  <si>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</si>
  <si>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</si>
  <si>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</si>
  <si>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</si>
  <si>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</si>
  <si>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</si>
  <si>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</si>
  <si>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</si>
  <si>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</si>
  <si>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</si>
  <si>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</si>
  <si>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</si>
  <si>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</si>
  <si>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</si>
  <si>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</si>
  <si>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</si>
  <si>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</si>
  <si>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</si>
  <si>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</si>
  <si>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</si>
  <si>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</si>
  <si>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</si>
  <si>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</si>
  <si>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</si>
  <si>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</si>
  <si>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</si>
  <si>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</si>
  <si>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</si>
  <si>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</si>
  <si>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</si>
  <si>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</si>
  <si>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</si>
  <si>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</si>
  <si>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</si>
  <si>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</si>
  <si>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</si>
  <si>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</si>
  <si>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</si>
  <si>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</si>
  <si>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</si>
  <si>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</si>
  <si>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</si>
  <si>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</si>
  <si>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</si>
  <si>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</si>
  <si>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</si>
  <si>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</si>
  <si>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</si>
  <si>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</si>
  <si>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</si>
  <si>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</si>
  <si>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</si>
  <si>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</si>
  <si>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</si>
  <si>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</si>
  <si>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</si>
  <si>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</si>
  <si>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</si>
  <si>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</si>
  <si>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</si>
  <si>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</si>
  <si>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</si>
  <si>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</si>
  <si>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</si>
  <si>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</si>
  <si>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</si>
  <si>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</si>
  <si>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</si>
  <si>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</si>
  <si>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</si>
  <si>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</si>
  <si>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</si>
  <si>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</si>
  <si>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</si>
  <si>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</si>
  <si>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</si>
  <si>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</si>
  <si>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</si>
  <si>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</si>
  <si>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</si>
  <si>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</si>
  <si>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</si>
  <si>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</si>
  <si>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</si>
  <si>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</si>
  <si>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</si>
  <si>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</si>
  <si>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</si>
  <si>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</si>
  <si>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</si>
  <si>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</si>
  <si>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</si>
  <si>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</si>
  <si>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</si>
  <si>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</si>
  <si>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</si>
  <si>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</si>
  <si>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</si>
  <si>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</si>
  <si>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</si>
  <si>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</si>
  <si>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</si>
  <si>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</si>
  <si>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</si>
  <si>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</si>
  <si>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</si>
  <si>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</si>
  <si>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</si>
  <si>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</si>
  <si>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</si>
  <si>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</si>
  <si>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</si>
  <si>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</si>
  <si>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</si>
  <si>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</si>
  <si>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</si>
  <si>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</si>
  <si>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</si>
  <si>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</si>
  <si>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</si>
  <si>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</si>
  <si>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</si>
  <si>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</si>
  <si>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</si>
  <si>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</si>
  <si>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</si>
  <si>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</si>
  <si>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</si>
  <si>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</si>
  <si>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</si>
  <si>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</si>
  <si>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</si>
  <si>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</si>
  <si>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</si>
  <si>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</si>
  <si>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</si>
  <si>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</si>
  <si>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</si>
  <si>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</si>
  <si>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</si>
  <si>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</si>
  <si>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</si>
  <si>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</si>
  <si>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</si>
  <si>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</si>
  <si>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</si>
  <si>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</si>
  <si>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</si>
  <si>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</si>
  <si>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</si>
  <si>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</si>
  <si>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</si>
  <si>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</si>
  <si>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</si>
  <si>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</si>
  <si>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</si>
  <si>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</si>
  <si>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</si>
  <si>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</si>
  <si>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</si>
  <si>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</si>
  <si>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</si>
  <si>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</si>
  <si>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</si>
  <si>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</si>
  <si>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</si>
  <si>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</si>
  <si>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</si>
  <si>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</si>
  <si>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</si>
  <si>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</si>
  <si>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</si>
  <si>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</si>
  <si>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</si>
  <si>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</si>
  <si>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</si>
  <si>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</si>
  <si>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</si>
  <si>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</si>
  <si>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</si>
  <si>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</si>
  <si>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</si>
  <si>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</si>
  <si>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</si>
  <si>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</si>
  <si>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</si>
  <si>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</si>
  <si>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</si>
  <si>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</si>
  <si>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</si>
  <si>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</si>
  <si>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</si>
  <si>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</si>
  <si>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</si>
  <si>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</si>
  <si>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</si>
  <si>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</si>
  <si>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</si>
  <si>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</si>
  <si>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</si>
  <si>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</si>
  <si>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</si>
  <si>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</si>
  <si>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</si>
  <si>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</si>
  <si>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</si>
  <si>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</si>
  <si>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</si>
  <si>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</si>
  <si>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</si>
  <si>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</si>
  <si>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</si>
  <si>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</si>
  <si>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</si>
  <si>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</si>
  <si>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</si>
  <si>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</si>
  <si>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</si>
  <si>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</si>
  <si>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</si>
  <si>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</si>
  <si>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</si>
  <si>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</si>
  <si>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</si>
  <si>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</si>
  <si>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</si>
  <si>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</si>
  <si>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</si>
  <si>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</si>
  <si>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</si>
  <si>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</si>
  <si>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</si>
  <si>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</si>
  <si>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</si>
  <si>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</si>
  <si>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</si>
  <si>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</si>
  <si>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</si>
  <si>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</si>
  <si>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</si>
  <si>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</si>
  <si>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</si>
  <si>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</si>
  <si>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</si>
  <si>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</si>
  <si>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</si>
  <si>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</si>
  <si>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</si>
  <si>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</si>
  <si>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</si>
  <si>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</si>
  <si>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</si>
  <si>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</si>
  <si>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</si>
  <si>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</si>
  <si>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</si>
  <si>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</si>
  <si>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</si>
  <si>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</si>
  <si>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</si>
  <si>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</si>
  <si>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</si>
  <si>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</si>
  <si>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</si>
  <si>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</si>
  <si>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</si>
  <si>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</si>
  <si>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</si>
  <si>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</si>
  <si>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</si>
  <si>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</si>
  <si>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</si>
  <si>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</si>
  <si>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</si>
  <si>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</si>
  <si>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</si>
  <si>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</si>
  <si>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</si>
  <si>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</si>
  <si>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</si>
  <si>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</si>
  <si>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</si>
  <si>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</si>
  <si>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</si>
  <si>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</si>
  <si>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</si>
  <si>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</si>
  <si>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</si>
  <si>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</si>
  <si>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</si>
  <si>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</si>
  <si>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</si>
  <si>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</si>
  <si>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</si>
  <si>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</si>
  <si>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</si>
  <si>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</si>
  <si>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</si>
  <si>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</si>
  <si>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</si>
  <si>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</si>
  <si>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</si>
  <si>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</si>
  <si>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</si>
  <si>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</si>
  <si>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</si>
  <si>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</si>
  <si>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</si>
  <si>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</si>
  <si>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</si>
  <si>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</si>
  <si>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</si>
  <si>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</si>
  <si>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</si>
  <si>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</si>
  <si>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</si>
  <si>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</si>
  <si>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</si>
  <si>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</si>
  <si>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</si>
  <si>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</si>
  <si>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</si>
  <si>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</si>
  <si>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</si>
  <si>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</si>
  <si>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</si>
  <si>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</si>
  <si>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</si>
  <si>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</si>
  <si>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</si>
  <si>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</si>
  <si>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</si>
  <si>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</si>
  <si>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</si>
  <si>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</si>
  <si>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</si>
  <si>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</si>
  <si>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</si>
  <si>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</si>
  <si>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</si>
  <si>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</si>
  <si>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</si>
  <si>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</si>
  <si>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</si>
  <si>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</si>
  <si>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</si>
  <si>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</si>
  <si>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</si>
  <si>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</si>
  <si>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</si>
  <si>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</si>
  <si>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</si>
  <si>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</si>
  <si>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</si>
  <si>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</si>
  <si>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</si>
  <si>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</si>
  <si>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</si>
  <si>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</si>
  <si>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</si>
  <si>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</si>
  <si>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</si>
  <si>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</si>
  <si>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</si>
  <si>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</si>
  <si>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</si>
  <si>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</si>
  <si>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</si>
  <si>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</si>
  <si>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</si>
  <si>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</si>
  <si>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</si>
  <si>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</si>
  <si>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</si>
  <si>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</si>
  <si>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</si>
  <si>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</si>
  <si>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</si>
  <si>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</si>
  <si>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</si>
  <si>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</si>
  <si>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</si>
  <si>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</si>
  <si>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</si>
  <si>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</si>
  <si>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</si>
  <si>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</si>
  <si>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</si>
  <si>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</si>
  <si>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</si>
  <si>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</si>
  <si>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</si>
  <si>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</si>
  <si>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</si>
  <si>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</si>
  <si>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</si>
  <si>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</si>
  <si>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</si>
  <si>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</si>
  <si>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</si>
  <si>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</si>
  <si>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</si>
  <si>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</si>
  <si>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</si>
  <si>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</si>
  <si>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</si>
  <si>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</si>
  <si>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</si>
  <si>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</si>
  <si>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</si>
  <si>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</si>
  <si>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</si>
  <si>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</si>
  <si>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</si>
  <si>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</si>
  <si>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</si>
  <si>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</si>
  <si>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</si>
  <si>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</si>
  <si>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</si>
  <si>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</si>
  <si>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</si>
  <si>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</si>
  <si>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</si>
  <si>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</si>
  <si>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</si>
  <si>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</si>
  <si>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</si>
  <si>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</si>
  <si>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</si>
  <si>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</si>
  <si>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</si>
  <si>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</si>
  <si>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</si>
  <si>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</si>
  <si>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</si>
  <si>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</si>
  <si>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</si>
  <si>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</si>
  <si>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</si>
  <si>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</si>
  <si>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</si>
  <si>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</si>
  <si>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</si>
  <si>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</si>
  <si>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</si>
  <si>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</si>
  <si>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</si>
  <si>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</si>
  <si>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</si>
  <si>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</si>
  <si>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</si>
  <si>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</si>
  <si>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</si>
  <si>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</si>
  <si>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</si>
  <si>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</si>
  <si>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</si>
  <si>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</si>
  <si>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</si>
  <si>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</si>
  <si>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</si>
  <si>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</si>
  <si>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</si>
  <si>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</si>
  <si>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</si>
  <si>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</si>
  <si>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</si>
  <si>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</si>
  <si>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</si>
  <si>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</si>
  <si>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</si>
  <si>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</si>
  <si>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</si>
  <si>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</si>
  <si>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</si>
  <si>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</si>
  <si>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</si>
  <si>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</si>
  <si>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</si>
  <si>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</si>
  <si>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</si>
  <si>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</si>
  <si>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</si>
  <si>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</si>
  <si>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</si>
  <si>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</si>
  <si>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</si>
  <si>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</si>
  <si>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</si>
  <si>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</si>
  <si>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</si>
  <si>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</si>
  <si>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</si>
  <si>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</si>
  <si>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</si>
  <si>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</si>
  <si>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</si>
  <si>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</si>
  <si>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</si>
  <si>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</si>
  <si>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</si>
  <si>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</si>
  <si>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</si>
  <si>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</si>
  <si>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</si>
  <si>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</si>
  <si>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</si>
  <si>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</si>
  <si>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</si>
  <si>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</si>
  <si>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</si>
  <si>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</si>
  <si>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</si>
  <si>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</si>
  <si>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</si>
  <si>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</si>
  <si>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</si>
  <si>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</si>
  <si>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</si>
  <si>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</si>
  <si>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</si>
  <si>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</si>
  <si>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</si>
  <si>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</si>
  <si>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</si>
  <si>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</si>
  <si>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</si>
  <si>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</si>
  <si>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</si>
  <si>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</si>
  <si>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</si>
  <si>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</si>
  <si>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</si>
  <si>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</si>
  <si>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</si>
  <si>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</si>
  <si>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</si>
  <si>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</si>
  <si>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</si>
  <si>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</si>
  <si>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</si>
  <si>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</si>
  <si>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</si>
  <si>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</si>
  <si>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</si>
  <si>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</si>
  <si>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</si>
  <si>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</si>
  <si>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</si>
  <si>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</si>
  <si>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</si>
  <si>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</si>
  <si>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</si>
  <si>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</si>
  <si>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</si>
  <si>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</si>
  <si>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</si>
  <si>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</si>
  <si>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</si>
  <si>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</si>
  <si>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</si>
  <si>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</si>
  <si>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</si>
  <si>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</si>
  <si>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</si>
  <si>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</si>
  <si>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</si>
  <si>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</si>
  <si>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</si>
  <si>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</si>
  <si>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</si>
  <si>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</si>
  <si>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</si>
  <si>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</si>
  <si>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</si>
  <si>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</si>
  <si>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</si>
  <si>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</si>
  <si>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</si>
  <si>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</si>
  <si>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</si>
  <si>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</si>
  <si>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</si>
  <si>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</si>
  <si>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</si>
  <si>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</si>
  <si>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</si>
  <si>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</si>
  <si>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</si>
  <si>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</si>
  <si>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</si>
  <si>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</si>
  <si>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</si>
  <si>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</si>
  <si>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</si>
  <si>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</si>
  <si>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</si>
  <si>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</si>
  <si>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</si>
  <si>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</si>
  <si>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</si>
  <si>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</si>
  <si>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</si>
  <si>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</si>
  <si>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</si>
  <si>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</si>
  <si>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</si>
  <si>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</si>
  <si>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</si>
  <si>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</si>
  <si>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</si>
  <si>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</si>
  <si>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</si>
  <si>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</si>
  <si>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</si>
  <si>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</si>
  <si>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</si>
  <si>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</si>
  <si>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</si>
  <si>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</si>
  <si>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</si>
  <si>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</si>
  <si>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</si>
  <si>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</si>
  <si>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</si>
  <si>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</si>
  <si>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</si>
  <si>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</si>
  <si>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</si>
  <si>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</si>
  <si>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</si>
  <si>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</si>
  <si>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</si>
  <si>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</si>
  <si>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</si>
  <si>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</si>
  <si>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预备费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</si>
  <si>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</si>
  <si>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</si>
  <si>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</si>
  <si>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</si>
  <si>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</si>
  <si>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</si>
  <si>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</si>
  <si>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</si>
  <si>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</si>
  <si>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</si>
  <si>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</si>
  <si>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</si>
  <si>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</si>
  <si>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</si>
  <si>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</si>
  <si>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表6</t>
  </si>
  <si>
    <t>2021年米易县本级一般公共预算收支决算平衡表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</si>
  <si>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</si>
  <si>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</si>
  <si>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</si>
  <si>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</si>
  <si>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</si>
  <si>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</si>
  <si>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</si>
  <si>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</si>
  <si>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</si>
  <si>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</si>
  <si>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</si>
  <si>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</si>
  <si>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</si>
  <si>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</si>
  <si>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2021年米易县本级一般公共预算经济分类科目支出决算表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</si>
  <si>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</si>
  <si>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</si>
  <si>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</si>
  <si>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</si>
  <si>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</si>
  <si>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</si>
  <si>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</si>
  <si>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</si>
  <si>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</si>
  <si>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</si>
  <si>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</si>
  <si>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</si>
  <si>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</si>
  <si>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</si>
  <si>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</si>
  <si>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</si>
  <si>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</si>
  <si>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</si>
  <si>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</si>
  <si>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</si>
  <si>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</si>
  <si>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</si>
  <si>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</si>
  <si>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</si>
  <si>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</si>
  <si>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</si>
  <si>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</si>
  <si>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</si>
  <si>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</si>
  <si>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</si>
  <si>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</si>
  <si>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</si>
  <si>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</si>
  <si>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</si>
  <si>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</si>
  <si>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</si>
  <si>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</si>
  <si>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</si>
  <si>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</si>
  <si>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</si>
  <si>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</si>
  <si>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</si>
  <si>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</si>
  <si>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</si>
  <si>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</si>
  <si>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</si>
  <si>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</si>
  <si>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</si>
  <si>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</si>
  <si>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</si>
  <si>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</si>
  <si>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</si>
  <si>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</si>
  <si>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</si>
  <si>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</si>
  <si>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</si>
  <si>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</si>
  <si>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</si>
  <si>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</si>
  <si>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</si>
  <si>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合    计</t>
  </si>
  <si>
    <t>表8</t>
  </si>
  <si>
    <t>2021年米易县本级一般公共预算经济分类科目基本支出决算表</t>
  </si>
  <si>
    <t>预  算  科  目</t>
  </si>
  <si>
    <t>表9</t>
  </si>
  <si>
    <t>2021年米易县对下一般公共预算
转移支付和税收返还决算表</t>
  </si>
  <si>
    <t>预 算 科 目 ( 项 目 )</t>
  </si>
  <si>
    <t>合   计</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</si>
  <si>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</si>
  <si>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</si>
  <si>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</si>
  <si>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</si>
  <si>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</si>
  <si>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</si>
  <si>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</si>
  <si>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</si>
  <si>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</si>
  <si>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</si>
  <si>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</si>
  <si>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</si>
  <si>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</si>
  <si>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</si>
  <si>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</si>
  <si>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</si>
  <si>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</si>
  <si>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</si>
  <si>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 xml:space="preserve">   ……</t>
  </si>
  <si>
    <t>备注：米易县无对下一般公共预算转移支付和税收返还。</t>
  </si>
  <si>
    <t>表10</t>
  </si>
  <si>
    <t>米易县（转移支付项目名称）</t>
  </si>
  <si>
    <t>地     区</t>
  </si>
  <si>
    <t>2021年决算数</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</si>
  <si>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</si>
  <si>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</si>
  <si>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</si>
  <si>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</si>
  <si>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</si>
  <si>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</si>
  <si>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</si>
  <si>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</si>
  <si>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</si>
  <si>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</si>
  <si>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</si>
  <si>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</si>
  <si>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</si>
  <si>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</si>
  <si>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</si>
  <si>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</si>
  <si>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</si>
  <si>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</si>
  <si>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</si>
  <si>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</si>
  <si>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</si>
  <si>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</si>
  <si>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</si>
  <si>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</si>
  <si>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</si>
  <si>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</si>
  <si>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</si>
  <si>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</si>
  <si>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</si>
  <si>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</si>
  <si>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</si>
  <si>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</si>
  <si>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</si>
  <si>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</si>
  <si>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</si>
  <si>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</si>
  <si>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</si>
  <si>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</si>
  <si>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</si>
  <si>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</si>
  <si>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</si>
  <si>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</si>
  <si>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</si>
  <si>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</si>
  <si>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</si>
  <si>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</si>
  <si>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</si>
  <si>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</si>
  <si>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</si>
  <si>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</si>
  <si>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</si>
  <si>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</si>
  <si>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</si>
  <si>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</si>
  <si>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</si>
  <si>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</si>
  <si>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</si>
  <si>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</si>
  <si>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</si>
  <si>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</si>
  <si>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</si>
  <si>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</si>
  <si>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</si>
  <si>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</si>
  <si>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</si>
  <si>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表11</t>
  </si>
  <si>
    <t>2021年米易县县级预算内基本建设决算表</t>
  </si>
  <si>
    <t>预算科目（项目）</t>
  </si>
  <si>
    <t>（一）本级支出</t>
  </si>
  <si>
    <t xml:space="preserve"> 项目一</t>
  </si>
  <si>
    <t xml:space="preserve">   项目二</t>
  </si>
  <si>
    <t>（二）对地方转移支付</t>
  </si>
  <si>
    <t>二、公共安全支出</t>
  </si>
  <si>
    <t>三、教育支出</t>
  </si>
  <si>
    <t>四、城乡社区支出</t>
  </si>
  <si>
    <t>攀莲镇10kV电网基础设施建设项目</t>
  </si>
  <si>
    <t>普威镇集镇基础设施配套工程-集镇路面改造项目</t>
  </si>
  <si>
    <t>五、农林水支出</t>
  </si>
  <si>
    <t>草场镇米易枇杷产业园乡村振兴改造提升项目</t>
  </si>
  <si>
    <t>六、交通运输支出</t>
  </si>
  <si>
    <t>米易县“四好农村路”示范路维修工程</t>
  </si>
  <si>
    <t>预算内基本建设支出合计</t>
  </si>
  <si>
    <t>本级支出合计</t>
  </si>
  <si>
    <t>对地方转移支付合计</t>
  </si>
  <si>
    <t>表12</t>
  </si>
  <si>
    <t>2021年米易县县本级重大政府投资计划和重大投资项目</t>
  </si>
  <si>
    <t>项目（计划）</t>
  </si>
  <si>
    <t>合计</t>
  </si>
  <si>
    <t>表13</t>
  </si>
  <si>
    <t xml:space="preserve"> 2021年米易县政府性基金预算收入决算表</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</si>
  <si>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</si>
  <si>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</si>
  <si>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</si>
  <si>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</si>
  <si>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</si>
  <si>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</si>
  <si>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</si>
  <si>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</si>
  <si>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</si>
  <si>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</si>
  <si>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</si>
  <si>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</si>
  <si>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</si>
  <si>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</si>
  <si>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</si>
  <si>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</si>
  <si>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</si>
  <si>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</si>
  <si>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</si>
  <si>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</si>
  <si>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</si>
  <si>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</si>
  <si>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</si>
  <si>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</si>
  <si>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</si>
  <si>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</si>
  <si>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</si>
  <si>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</si>
  <si>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</si>
  <si>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</si>
  <si>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</si>
  <si>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</si>
  <si>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</si>
  <si>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</si>
  <si>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</si>
  <si>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</si>
  <si>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</si>
  <si>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</si>
  <si>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</si>
  <si>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</si>
  <si>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</si>
  <si>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</si>
  <si>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</si>
  <si>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</si>
  <si>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</si>
  <si>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</si>
  <si>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</si>
  <si>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</si>
  <si>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</si>
  <si>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</si>
  <si>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</si>
  <si>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</si>
  <si>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</si>
  <si>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</si>
  <si>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</si>
  <si>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</si>
  <si>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</si>
  <si>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</si>
  <si>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</si>
  <si>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</si>
  <si>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</si>
  <si>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</si>
  <si>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</si>
  <si>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</si>
  <si>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</si>
  <si>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</si>
  <si>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</si>
  <si>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</si>
  <si>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</si>
  <si>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</si>
  <si>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</si>
  <si>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表14</t>
  </si>
  <si>
    <t>2021年米易县政府性基金预算支出决算表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</si>
  <si>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</si>
  <si>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</si>
  <si>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</si>
  <si>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</si>
  <si>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</si>
  <si>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</si>
  <si>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</si>
  <si>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</si>
  <si>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</si>
  <si>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</si>
  <si>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</si>
  <si>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</si>
  <si>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</si>
  <si>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</si>
  <si>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</si>
  <si>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</si>
  <si>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</si>
  <si>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</si>
  <si>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</si>
  <si>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</si>
  <si>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</si>
  <si>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</si>
  <si>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</si>
  <si>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</si>
  <si>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</si>
  <si>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</si>
  <si>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</si>
  <si>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</si>
  <si>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</si>
  <si>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</si>
  <si>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</si>
  <si>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</si>
  <si>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</si>
  <si>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</si>
  <si>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</si>
  <si>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</si>
  <si>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</si>
  <si>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</si>
  <si>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</si>
  <si>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</si>
  <si>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</si>
  <si>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</si>
  <si>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</si>
  <si>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</si>
  <si>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</si>
  <si>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</si>
  <si>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</si>
  <si>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</si>
  <si>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</si>
  <si>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</si>
  <si>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</si>
  <si>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</si>
  <si>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</si>
  <si>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</si>
  <si>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</si>
  <si>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</si>
  <si>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</si>
  <si>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</si>
  <si>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</si>
  <si>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</si>
  <si>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</si>
  <si>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</si>
  <si>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</si>
  <si>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</si>
  <si>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</si>
  <si>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</si>
  <si>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</si>
  <si>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</si>
  <si>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</si>
  <si>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</si>
  <si>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</si>
  <si>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</si>
  <si>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</si>
  <si>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</si>
  <si>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</si>
  <si>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</si>
  <si>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</si>
  <si>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</si>
  <si>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</si>
  <si>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</si>
  <si>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</si>
  <si>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</si>
  <si>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</si>
  <si>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</si>
  <si>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</si>
  <si>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</si>
  <si>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</si>
  <si>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</si>
  <si>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</si>
  <si>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</si>
  <si>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</si>
  <si>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</si>
  <si>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</si>
  <si>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</si>
  <si>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</si>
  <si>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</si>
  <si>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</si>
  <si>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</si>
  <si>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</si>
  <si>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</si>
  <si>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</si>
  <si>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</si>
  <si>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</si>
  <si>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</si>
  <si>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</si>
  <si>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</si>
  <si>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</si>
  <si>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</si>
  <si>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</si>
  <si>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</si>
  <si>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</si>
  <si>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</si>
  <si>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</si>
  <si>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</si>
  <si>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</si>
  <si>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</si>
  <si>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</si>
  <si>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</si>
  <si>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</si>
  <si>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</si>
  <si>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</si>
  <si>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</si>
  <si>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</si>
  <si>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</si>
  <si>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</si>
  <si>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</si>
  <si>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</si>
  <si>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</si>
  <si>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</si>
  <si>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</si>
  <si>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</si>
  <si>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</si>
  <si>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</si>
  <si>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</si>
  <si>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</si>
  <si>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</si>
  <si>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</si>
  <si>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</si>
  <si>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</si>
  <si>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</si>
  <si>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</si>
  <si>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</si>
  <si>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</si>
  <si>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</si>
  <si>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</si>
  <si>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</si>
  <si>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</si>
  <si>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</si>
  <si>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</si>
  <si>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</si>
  <si>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</si>
  <si>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</si>
  <si>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</si>
  <si>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</si>
  <si>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</si>
  <si>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</si>
  <si>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</si>
  <si>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</si>
  <si>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</si>
  <si>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</si>
  <si>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</si>
  <si>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</si>
  <si>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</si>
  <si>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</si>
  <si>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</si>
  <si>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</si>
  <si>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</si>
  <si>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</si>
  <si>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</si>
  <si>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</si>
  <si>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</si>
  <si>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</si>
  <si>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</si>
  <si>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</si>
  <si>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</si>
  <si>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</si>
  <si>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</si>
  <si>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</si>
  <si>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</si>
  <si>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</si>
  <si>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</si>
  <si>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</si>
  <si>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</si>
  <si>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</si>
  <si>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</si>
  <si>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</si>
  <si>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</si>
  <si>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</si>
  <si>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</si>
  <si>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</si>
  <si>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</si>
  <si>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</si>
  <si>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</si>
  <si>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</si>
  <si>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</si>
  <si>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</si>
  <si>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</si>
  <si>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</si>
  <si>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</si>
  <si>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</si>
  <si>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</si>
  <si>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</si>
  <si>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</si>
  <si>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</si>
  <si>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</si>
  <si>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</si>
  <si>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</si>
  <si>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</si>
  <si>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</si>
  <si>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</si>
  <si>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</si>
  <si>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</si>
  <si>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</si>
  <si>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</si>
  <si>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</si>
  <si>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</si>
  <si>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</si>
  <si>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</si>
  <si>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</si>
  <si>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</si>
  <si>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</si>
  <si>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</si>
  <si>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</si>
  <si>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</si>
  <si>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</si>
  <si>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</si>
  <si>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</si>
  <si>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</si>
  <si>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</si>
  <si>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</si>
  <si>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</si>
  <si>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</si>
  <si>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</si>
  <si>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表15</t>
  </si>
  <si>
    <t>2021年米易县政府性基金预算收支决算平衡表</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</si>
  <si>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</si>
  <si>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</si>
  <si>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</si>
  <si>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</si>
  <si>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</si>
  <si>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</si>
  <si>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</si>
  <si>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</si>
  <si>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</si>
  <si>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</si>
  <si>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</si>
  <si>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</si>
  <si>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</si>
  <si>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</si>
  <si>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债务收入</t>
  </si>
  <si>
    <t xml:space="preserve">  地方政府债务收入</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</si>
  <si>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</si>
  <si>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</si>
  <si>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</si>
  <si>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</si>
  <si>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</si>
  <si>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</si>
  <si>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</si>
  <si>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</si>
  <si>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</si>
  <si>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支　　出　　总　　计　</t>
  </si>
  <si>
    <t>收　　入　　总　　计　</t>
  </si>
  <si>
    <t>结转下年年终结余</t>
  </si>
  <si>
    <t>表16</t>
  </si>
  <si>
    <t>2021年米易县本级政府性基金预算收入决算表</t>
  </si>
  <si>
    <t>表17</t>
  </si>
  <si>
    <t>2021年米易县本级政府性基金预算支出决算表</t>
  </si>
  <si>
    <t>预  算  类  科  目</t>
  </si>
  <si>
    <t>表18</t>
  </si>
  <si>
    <t>2021年米易县本级政府性基金预算收支决算平衡表</t>
  </si>
  <si>
    <t>表19</t>
  </si>
  <si>
    <t>基金县级对下补助</t>
  </si>
  <si>
    <t>决 算 数</t>
  </si>
  <si>
    <t>补助下级</t>
  </si>
  <si>
    <t xml:space="preserve">   一、国家电影事业发展专项资金收入</t>
  </si>
  <si>
    <t xml:space="preserve">   二、旅游发展基金收入</t>
  </si>
  <si>
    <t xml:space="preserve">   三、大中型水库移民后期扶持基金收入</t>
  </si>
  <si>
    <t xml:space="preserve">   四、农业土地开发资金收入</t>
  </si>
  <si>
    <t xml:space="preserve">   五、大中型水库库区基金收入</t>
  </si>
  <si>
    <t xml:space="preserve">   六、国家重大水利工程建设基金收入</t>
  </si>
  <si>
    <t xml:space="preserve">   七、港口建设费收入</t>
  </si>
  <si>
    <t xml:space="preserve">   八、民航发展基金收入</t>
  </si>
  <si>
    <t xml:space="preserve">   九、其他政府性基金及对应专项债务收入</t>
  </si>
  <si>
    <t xml:space="preserve">   十、彩票公益金收入</t>
  </si>
  <si>
    <t xml:space="preserve">   十一、抗疫特别国债</t>
  </si>
  <si>
    <t>备注：米易县无对下基金补助。</t>
  </si>
  <si>
    <t>表20</t>
  </si>
  <si>
    <t>2021年米易县国有资本经营预算收入决算表</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</si>
  <si>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</si>
  <si>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</si>
  <si>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</si>
  <si>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</si>
  <si>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</si>
  <si>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</si>
  <si>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</si>
  <si>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</si>
  <si>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</si>
  <si>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</si>
  <si>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</si>
  <si>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</si>
  <si>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</si>
  <si>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</si>
  <si>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</si>
  <si>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</si>
  <si>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</si>
  <si>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</si>
  <si>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</si>
  <si>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</si>
  <si>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</si>
  <si>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</si>
  <si>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</si>
  <si>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</si>
  <si>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</si>
  <si>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</si>
  <si>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</si>
  <si>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</si>
  <si>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</si>
  <si>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</si>
  <si>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</si>
  <si>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</si>
  <si>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</si>
  <si>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</si>
  <si>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</si>
  <si>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</si>
  <si>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</si>
  <si>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</si>
  <si>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</si>
  <si>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</si>
  <si>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</si>
  <si>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</si>
  <si>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</si>
  <si>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</si>
  <si>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</si>
  <si>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</si>
  <si>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</si>
  <si>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</si>
  <si>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</si>
  <si>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表21</t>
  </si>
  <si>
    <t>2021年米易县国有资本经营预算支出决算表</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</si>
  <si>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</si>
  <si>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</si>
  <si>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</si>
  <si>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</si>
  <si>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</si>
  <si>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</si>
  <si>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</si>
  <si>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</si>
  <si>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</si>
  <si>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</si>
  <si>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</si>
  <si>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</si>
  <si>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</si>
  <si>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</si>
  <si>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</si>
  <si>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</si>
  <si>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</si>
  <si>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</si>
  <si>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</si>
  <si>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</si>
  <si>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</si>
  <si>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</si>
  <si>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</si>
  <si>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</si>
  <si>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</si>
  <si>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</si>
  <si>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</si>
  <si>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表22</t>
  </si>
  <si>
    <t>2021年米易县国有资本经营预算收支决算平衡表</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</si>
  <si>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</si>
  <si>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</si>
  <si>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</si>
  <si>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</si>
  <si>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</si>
  <si>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</si>
  <si>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</si>
  <si>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</si>
  <si>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</si>
  <si>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</si>
  <si>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</si>
  <si>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表23</t>
  </si>
  <si>
    <t>2021年米易县本级国有资本经营预算收入决算表</t>
  </si>
  <si>
    <t>表24</t>
  </si>
  <si>
    <t xml:space="preserve">2021年米易县本级国有资本经营预算支出决算表 </t>
  </si>
  <si>
    <t>表25</t>
  </si>
  <si>
    <t>2021年米易县本级国有资本经营预算收支决算平衡表</t>
  </si>
  <si>
    <t>表26</t>
  </si>
  <si>
    <t>2021年米易县对下国有资本经营预算 转移支付决算表</t>
  </si>
  <si>
    <t>预 算 科 目</t>
  </si>
  <si>
    <t>预算数</t>
  </si>
  <si>
    <t>一、解决历史遗留问题及改革成本支出</t>
  </si>
  <si>
    <t xml:space="preserve">        厂办大集体改革支出 </t>
  </si>
  <si>
    <t xml:space="preserve"> “三供一业”移交补助支出</t>
  </si>
  <si>
    <t xml:space="preserve"> 国有企业办职教幼教补助支出</t>
  </si>
  <si>
    <t xml:space="preserve"> ……</t>
  </si>
  <si>
    <t xml:space="preserve"> 其他解决历史遗留问题及改革成本支出</t>
  </si>
  <si>
    <t>备注：米易县本级无对下国有资本经营预算转移支付支出。</t>
  </si>
  <si>
    <t>表27</t>
  </si>
  <si>
    <t>2021年米易县社会保险基金预算收入决算表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</si>
  <si>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</si>
  <si>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</si>
  <si>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</si>
  <si>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</si>
  <si>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</si>
  <si>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</si>
  <si>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</si>
  <si>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</si>
  <si>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</si>
  <si>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</si>
  <si>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</si>
  <si>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</si>
  <si>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</si>
  <si>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</si>
  <si>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</si>
  <si>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</si>
  <si>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</si>
  <si>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</si>
  <si>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</si>
  <si>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</si>
  <si>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</si>
  <si>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</si>
  <si>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</si>
  <si>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</si>
  <si>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</si>
  <si>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</si>
  <si>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</si>
  <si>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</si>
  <si>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</si>
  <si>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</si>
  <si>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</si>
  <si>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</si>
  <si>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</si>
  <si>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</si>
  <si>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</si>
  <si>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</si>
  <si>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</si>
  <si>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</si>
  <si>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</si>
  <si>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</si>
  <si>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</si>
  <si>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备注：1.自2017年社保基金纳入市级统筹管理后，米易县本级无社会保险基金预算收支。</t>
  </si>
  <si>
    <t>表28</t>
  </si>
  <si>
    <t>2021年米易县社会保险基金预算支出决算表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</si>
  <si>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</si>
  <si>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</si>
  <si>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</si>
  <si>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</si>
  <si>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</si>
  <si>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</si>
  <si>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</si>
  <si>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</si>
  <si>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</si>
  <si>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</si>
  <si>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</si>
  <si>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</si>
  <si>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</si>
  <si>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</si>
  <si>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</si>
  <si>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</si>
  <si>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</si>
  <si>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</si>
  <si>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</si>
  <si>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</si>
  <si>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</si>
  <si>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</si>
  <si>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</si>
  <si>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</si>
  <si>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</si>
  <si>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</si>
  <si>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</si>
  <si>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</si>
  <si>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</si>
  <si>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</si>
  <si>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</si>
  <si>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</si>
  <si>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</si>
  <si>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</si>
  <si>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</si>
  <si>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</si>
  <si>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表29</t>
  </si>
  <si>
    <t>2021年米易县社会保险基金预算收支决算平衡表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</si>
  <si>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</si>
  <si>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</si>
  <si>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</si>
  <si>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</si>
  <si>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</si>
  <si>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</si>
  <si>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</si>
  <si>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</si>
  <si>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</si>
  <si>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</si>
  <si>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</si>
  <si>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</si>
  <si>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</si>
  <si>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</si>
  <si>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</si>
  <si>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表30</t>
  </si>
  <si>
    <t>2021年米易县本级社会保险基金预算收入决算表</t>
  </si>
  <si>
    <t xml:space="preserve">      其他工伤保险基金收入</t>
  </si>
  <si>
    <t>样表31</t>
  </si>
  <si>
    <t>表32</t>
  </si>
  <si>
    <t>2021年米易县本级社会保险基金预算收支决算平衡表</t>
  </si>
  <si>
    <t>表33</t>
  </si>
  <si>
    <t>米易县2021年地方政府债务限额及余额决算情况表</t>
  </si>
  <si>
    <t>地   区</t>
  </si>
  <si>
    <t>2021年债务限额</t>
  </si>
  <si>
    <t>2021年债务余额决算数</t>
  </si>
  <si>
    <t>一般债务</t>
  </si>
  <si>
    <t>专项债务</t>
  </si>
  <si>
    <t>公  式</t>
  </si>
  <si>
    <t>A=B+C</t>
  </si>
  <si>
    <t>B</t>
  </si>
  <si>
    <t>C</t>
  </si>
  <si>
    <t>D=E+F</t>
  </si>
  <si>
    <t>E</t>
  </si>
  <si>
    <t>F</t>
  </si>
  <si>
    <t>米易县合计</t>
  </si>
  <si>
    <t>米易县本级</t>
  </si>
  <si>
    <t>注：1.本表反映上一年度本地区、本级及所属地区地方政府债务限额及余额决算数。
    2.本表由县级以上地方各级财政部门在本级人民代表大会常务委员会批准决算后二十日内公开。</t>
  </si>
  <si>
    <t>表34</t>
  </si>
  <si>
    <t>米易县2021年地方政府债务相关情况表</t>
  </si>
  <si>
    <t>项    目</t>
  </si>
  <si>
    <t>本地区</t>
  </si>
  <si>
    <t>本级</t>
  </si>
  <si>
    <t>一、2020年末地方政府债务余额</t>
  </si>
  <si>
    <t xml:space="preserve">    其中： 一般债务</t>
  </si>
  <si>
    <t xml:space="preserve">           专项债务</t>
  </si>
  <si>
    <t>二、2020年地方政府债务限额</t>
  </si>
  <si>
    <t>三、2021年地方政府债券发行决算数</t>
  </si>
  <si>
    <t xml:space="preserve">     新增一般债券发行额</t>
  </si>
  <si>
    <t xml:space="preserve">     再融资一般债券发行额</t>
  </si>
  <si>
    <t xml:space="preserve">     新增专项债券发行额</t>
  </si>
  <si>
    <t xml:space="preserve">     再融资专项债券发行额</t>
  </si>
  <si>
    <t>四、2021年地方政府债务还本支出决算数</t>
  </si>
  <si>
    <t xml:space="preserve">    其中： 一般债务还本支出</t>
  </si>
  <si>
    <t xml:space="preserve">           专项债务还本支出</t>
  </si>
  <si>
    <t>五、2021年地方政府债务付息支出决算数</t>
  </si>
  <si>
    <t xml:space="preserve">    其中： 一般债务付息支出</t>
  </si>
  <si>
    <t xml:space="preserve">           专项债务付息支出</t>
  </si>
  <si>
    <t>六、2021年末地方政府债务余额决算数</t>
  </si>
  <si>
    <t>七、2021年地方政府债务限额</t>
  </si>
  <si>
    <t>八、2021年地方政府债务年限（年）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</si>
  <si>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</si>
  <si>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</si>
  <si>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</si>
  <si>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表35</t>
  </si>
  <si>
    <t>米易县2021年本级地方政府专项债务表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</si>
  <si>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</si>
  <si>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</si>
  <si>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</si>
  <si>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</si>
  <si>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</si>
  <si>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</si>
  <si>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</si>
  <si>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</si>
  <si>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5年、7年、10年、15年</t>
  </si>
  <si>
    <t>六、已发行专项债券利率（%）</t>
  </si>
  <si>
    <t>2.93%-4.25%</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</si>
  <si>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</si>
  <si>
    <t>表36</t>
  </si>
  <si>
    <t>米易县2021年地方政府债券使用情况表</t>
  </si>
  <si>
    <t>区划名称</t>
  </si>
  <si>
    <t>项目名称</t>
  </si>
  <si>
    <t>项目领域</t>
  </si>
  <si>
    <t>项目主管部门</t>
  </si>
  <si>
    <t>项目实施单位</t>
  </si>
  <si>
    <t>债券性质</t>
  </si>
  <si>
    <t>发行金额</t>
  </si>
  <si>
    <t>发行时间
（年/月）</t>
  </si>
  <si>
    <t>米易县</t>
  </si>
  <si>
    <t>米易县2021年高标准农田建设项目</t>
  </si>
  <si>
    <t>农业</t>
  </si>
  <si>
    <t>米易县农业农村局</t>
  </si>
  <si>
    <t>一般债券</t>
  </si>
  <si>
    <t>2021-05</t>
  </si>
  <si>
    <t>白坡彝族乡9.14暴雨泥石流灾害灾后恢复重建项目</t>
  </si>
  <si>
    <t>米易县白坡彝族乡人民政府</t>
  </si>
  <si>
    <t>消防应急救援能力提升采购项目</t>
  </si>
  <si>
    <t>林业</t>
  </si>
  <si>
    <t>米易县消防救援大队</t>
  </si>
  <si>
    <t>米易县一桥拆除重建项目</t>
  </si>
  <si>
    <t>市政基础设施建设</t>
  </si>
  <si>
    <t>米易县交通局</t>
  </si>
  <si>
    <t>米易县2021年度小型水库安全运行项目</t>
  </si>
  <si>
    <t>水利</t>
  </si>
  <si>
    <t>米易县水利局</t>
  </si>
  <si>
    <t>米易县白坡彝族乡中心学校9.14灾后恢复重建项目</t>
  </si>
  <si>
    <t>教育</t>
  </si>
  <si>
    <t>米易县教育和体育局</t>
  </si>
  <si>
    <t>米易县白坡彝族乡中心学校</t>
  </si>
  <si>
    <t>米易县 2019 年棚户区改造项目</t>
  </si>
  <si>
    <t>棚户区改造</t>
  </si>
  <si>
    <t>米易县住房和城乡建设局</t>
  </si>
  <si>
    <t>专项债券</t>
  </si>
  <si>
    <t>2021-06</t>
  </si>
  <si>
    <t>2021-11</t>
  </si>
  <si>
    <t>米易县丙海水利枢纽工程</t>
  </si>
  <si>
    <t>四川米易白马工业园区（一枝山）固体废物处置场右支沟渣场（二期）建设项目</t>
  </si>
  <si>
    <t>产业园区基础设施</t>
  </si>
  <si>
    <t>四川米易白马工业园区管理委员会</t>
  </si>
  <si>
    <t>四川米易白马工业投资有限公司</t>
  </si>
  <si>
    <t>四川省白马工业园区大草坝标准化厂房建设项目</t>
  </si>
  <si>
    <t>米易城乡融合发展投资开发有限公司</t>
  </si>
  <si>
    <t>攀枝花市米易县前进渠建设项目</t>
  </si>
  <si>
    <t>米易县前进渠水利工程运行中心</t>
  </si>
  <si>
    <t>2021-10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</si>
</sst>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0.00_-;\-* #,##0.00_-;_-* &quot;-&quot;??_-;_-@_-"/>
    <numFmt numFmtId="178" formatCode="_(* #,##0_);_(* \(#,##0\);_(* &quot;-&quot;_);_(@_)"/>
    <numFmt numFmtId="179" formatCode="_-* #,##0_-;\-* #,##0_-;_-* &quot;-&quot;_-;_-@_-"/>
    <numFmt numFmtId="180" formatCode="yyyy&quot;年&quot;m&quot;月&quot;;@"/>
    <numFmt numFmtId="181" formatCode="0_);[Red]\(0\)"/>
    <numFmt numFmtId="182" formatCode="0.00_ "/>
    <numFmt numFmtId="183" formatCode="0.0_ "/>
    <numFmt numFmtId="184" formatCode="0.0"/>
    <numFmt numFmtId="185" formatCode="#,##0_ "/>
    <numFmt numFmtId="186" formatCode="0.0_);[Red]\(0.0\)"/>
    <numFmt numFmtId="187" formatCode="0_ "/>
    <numFmt numFmtId="188" formatCode="_ * #,##0_ ;_ * \-#,##0_ ;_ * &quot;-&quot;??_ ;_ @_ "/>
    <numFmt numFmtId="189" formatCode="0_ ;[Red]\-0\ "/>
  </numFmts>
  <fonts count="97">
    <font>
      <sz val="11"/>
      <color indexed="8"/>
      <name val="宋体"/>
      <charset val="134"/>
    </font>
    <font>
      <sz val="12"/>
      <name val="方正黑体简体"/>
      <charset val="134"/>
    </font>
    <font>
      <b/>
      <sz val="20"/>
      <name val="方正小标宋简体"/>
      <charset val="1"/>
    </font>
    <font>
      <sz val="12"/>
      <name val="宋体"/>
      <charset val="1"/>
      <scheme val="minor"/>
    </font>
    <font>
      <b/>
      <sz val="11"/>
      <name val="宋体"/>
      <charset val="1"/>
      <scheme val="minor"/>
    </font>
    <font>
      <sz val="11"/>
      <name val="宋体"/>
      <charset val="1"/>
      <scheme val="minor"/>
    </font>
    <font>
      <sz val="11"/>
      <color indexed="8"/>
      <name val="宋体"/>
      <charset val="1"/>
      <scheme val="minor"/>
    </font>
    <font>
      <sz val="11"/>
      <color theme="1"/>
      <name val="宋体"/>
      <charset val="134"/>
      <scheme val="minor"/>
    </font>
    <font>
      <sz val="10"/>
      <name val="方正黑体简体"/>
      <charset val="134"/>
    </font>
    <font>
      <b/>
      <sz val="20"/>
      <name val="方正小标宋简体"/>
      <charset val="134"/>
    </font>
    <font>
      <sz val="10"/>
      <name val="宋体"/>
      <charset val="134"/>
      <scheme val="minor"/>
    </font>
    <font>
      <sz val="12"/>
      <name val="宋体"/>
      <charset val="134"/>
      <scheme val="minor"/>
    </font>
    <font>
      <b/>
      <sz val="11"/>
      <name val="宋体"/>
      <charset val="134"/>
      <scheme val="minor"/>
    </font>
    <font>
      <sz val="10"/>
      <name val="宋体"/>
      <charset val="134"/>
    </font>
    <font>
      <sz val="10"/>
      <color indexed="8"/>
      <name val="宋体"/>
      <charset val="134"/>
    </font>
    <font>
      <b/>
      <sz val="20"/>
      <color theme="1"/>
      <name val="方正小标宋简体"/>
      <charset val="134"/>
    </font>
    <font>
      <sz val="12"/>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0"/>
      <color indexed="8"/>
      <name val="宋体"/>
      <charset val="134"/>
    </font>
    <font>
      <b/>
      <sz val="20"/>
      <color indexed="8"/>
      <name val="方正小标宋简体"/>
      <charset val="1"/>
    </font>
    <font>
      <sz val="12"/>
      <color indexed="8"/>
      <name val="宋体"/>
      <charset val="1"/>
      <scheme val="minor"/>
    </font>
    <font>
      <b/>
      <sz val="11"/>
      <color indexed="8"/>
      <name val="宋体"/>
      <charset val="1"/>
      <scheme val="minor"/>
    </font>
    <font>
      <sz val="10"/>
      <color indexed="8"/>
      <name val="宋体"/>
      <charset val="1"/>
      <scheme val="minor"/>
    </font>
    <font>
      <b/>
      <sz val="11"/>
      <color indexed="8"/>
      <name val="宋体"/>
      <charset val="134"/>
      <scheme val="minor"/>
    </font>
    <font>
      <b/>
      <sz val="11"/>
      <color indexed="8"/>
      <name val="宋体"/>
      <charset val="134"/>
    </font>
    <font>
      <sz val="11"/>
      <color indexed="8"/>
      <name val="宋体"/>
      <charset val="134"/>
      <scheme val="minor"/>
    </font>
    <font>
      <b/>
      <sz val="11"/>
      <name val="宋体"/>
      <charset val="134"/>
    </font>
    <font>
      <sz val="11"/>
      <name val="宋体"/>
      <charset val="134"/>
    </font>
    <font>
      <sz val="10"/>
      <color indexed="8"/>
      <name val="宋体"/>
      <charset val="134"/>
      <scheme val="minor"/>
    </font>
    <font>
      <b/>
      <sz val="10"/>
      <color indexed="8"/>
      <name val="宋体"/>
      <charset val="134"/>
      <scheme val="minor"/>
    </font>
    <font>
      <b/>
      <sz val="10"/>
      <name val="宋体"/>
      <charset val="134"/>
    </font>
    <font>
      <sz val="11"/>
      <name val="宋体"/>
      <charset val="134"/>
      <scheme val="minor"/>
    </font>
    <font>
      <sz val="12"/>
      <name val="宋体"/>
      <charset val="134"/>
    </font>
    <font>
      <b/>
      <sz val="10"/>
      <name val="宋体"/>
      <charset val="134"/>
      <scheme val="minor"/>
    </font>
    <font>
      <sz val="12"/>
      <color indexed="8"/>
      <name val="宋体"/>
      <charset val="134"/>
    </font>
    <font>
      <b/>
      <sz val="20"/>
      <color indexed="8"/>
      <name val="方正小标宋简体"/>
      <charset val="134"/>
    </font>
    <font>
      <sz val="12"/>
      <color indexed="8"/>
      <name val="宋体"/>
      <charset val="134"/>
      <scheme val="minor"/>
    </font>
    <font>
      <sz val="11"/>
      <color indexed="10"/>
      <name val="宋体"/>
      <charset val="134"/>
      <scheme val="minor"/>
    </font>
    <font>
      <sz val="11"/>
      <name val="宋体"/>
      <charset val="0"/>
      <scheme val="minor"/>
    </font>
    <font>
      <b/>
      <sz val="12"/>
      <name val="方正黑体简体"/>
      <charset val="134"/>
    </font>
    <font>
      <b/>
      <sz val="12"/>
      <name val="宋体"/>
      <charset val="134"/>
    </font>
    <font>
      <sz val="10"/>
      <name val="方正小标宋简体"/>
      <charset val="134"/>
    </font>
    <font>
      <b/>
      <sz val="10"/>
      <color theme="1"/>
      <name val="宋体"/>
      <charset val="134"/>
    </font>
    <font>
      <b/>
      <sz val="10"/>
      <name val="方正黑体简体"/>
      <charset val="134"/>
    </font>
    <font>
      <sz val="10"/>
      <color theme="1"/>
      <name val="Times New Roman"/>
      <charset val="134"/>
    </font>
    <font>
      <sz val="10"/>
      <color theme="1"/>
      <name val="宋体"/>
      <charset val="134"/>
    </font>
    <font>
      <b/>
      <sz val="10"/>
      <color rgb="FFFF0000"/>
      <name val="宋体"/>
      <charset val="134"/>
    </font>
    <font>
      <b/>
      <sz val="12"/>
      <color theme="1"/>
      <name val="方正黑体简体"/>
      <charset val="134"/>
    </font>
    <font>
      <b/>
      <sz val="10"/>
      <color theme="1"/>
      <name val="方正黑体简体"/>
      <charset val="134"/>
    </font>
    <font>
      <b/>
      <sz val="10"/>
      <color indexed="8"/>
      <name val="方正小标宋简体"/>
      <charset val="134"/>
    </font>
    <font>
      <sz val="12"/>
      <color indexed="8"/>
      <name val="方正黑体简体"/>
      <charset val="134"/>
    </font>
    <font>
      <sz val="10"/>
      <color theme="1"/>
      <name val="方正黑体简体"/>
      <charset val="134"/>
    </font>
    <font>
      <sz val="12"/>
      <color theme="1"/>
      <name val="方正黑体简体"/>
      <charset val="134"/>
    </font>
    <font>
      <sz val="20"/>
      <color theme="1"/>
      <name val="方正小标宋简体"/>
      <charset val="134"/>
    </font>
    <font>
      <sz val="10"/>
      <name val="宋体"/>
      <charset val="134"/>
      <scheme val="major"/>
    </font>
    <font>
      <b/>
      <sz val="10"/>
      <name val="宋体"/>
      <charset val="134"/>
      <scheme val="major"/>
    </font>
    <font>
      <b/>
      <sz val="10"/>
      <color theme="1"/>
      <name val="宋体"/>
      <charset val="134"/>
      <scheme val="major"/>
    </font>
    <font>
      <sz val="10"/>
      <color indexed="8"/>
      <name val="宋体"/>
      <charset val="134"/>
      <scheme val="major"/>
    </font>
    <font>
      <u/>
      <sz val="12.65"/>
      <color indexed="12"/>
      <name val="宋体"/>
      <charset val="134"/>
    </font>
    <font>
      <u/>
      <sz val="12.65"/>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宋体"/>
      <charset val="134"/>
    </font>
    <font>
      <sz val="12"/>
      <color indexed="17"/>
      <name val="宋体"/>
      <charset val="134"/>
    </font>
    <font>
      <sz val="10"/>
      <color indexed="20"/>
      <name val="Calibri"/>
      <charset val="0"/>
    </font>
    <font>
      <sz val="11"/>
      <color indexed="14"/>
      <name val="宋体"/>
      <charset val="134"/>
    </font>
    <font>
      <sz val="11"/>
      <color indexed="16"/>
      <name val="宋体"/>
      <charset val="134"/>
    </font>
    <font>
      <sz val="12"/>
      <name val="Times New Roman"/>
      <charset val="134"/>
    </font>
    <font>
      <sz val="12"/>
      <name val="Courier"/>
      <charset val="0"/>
    </font>
    <font>
      <sz val="12"/>
      <color indexed="20"/>
      <name val="宋体"/>
      <charset val="134"/>
    </font>
    <font>
      <sz val="10"/>
      <color indexed="8"/>
      <name val="Arial"/>
      <charset val="0"/>
    </font>
    <font>
      <sz val="7"/>
      <name val="Small Fonts"/>
      <charset val="0"/>
    </font>
    <font>
      <sz val="10"/>
      <color indexed="17"/>
      <name val="Calibri"/>
      <charset val="0"/>
    </font>
    <font>
      <sz val="10"/>
      <name val="Helv"/>
      <charset val="0"/>
    </font>
    <font>
      <sz val="10"/>
      <name val="Arial"/>
      <charset val="0"/>
    </font>
    <font>
      <sz val="9"/>
      <color indexed="8"/>
      <name val="宋体"/>
      <charset val="134"/>
    </font>
    <font>
      <sz val="10"/>
      <name val="MS Sans Serif"/>
      <charset val="0"/>
    </font>
    <font>
      <sz val="11"/>
      <name val="Calibri"/>
      <charset val="0"/>
    </font>
    <font>
      <sz val="10"/>
      <color indexed="8"/>
      <name val="Calibri"/>
      <charset val="0"/>
    </font>
    <font>
      <sz val="12"/>
      <name val="仿宋_GB2312"/>
      <charset val="134"/>
    </font>
    <font>
      <b/>
      <sz val="9"/>
      <name val="宋体"/>
      <charset val="134"/>
    </font>
    <font>
      <sz val="9"/>
      <name val="宋体"/>
      <charset val="134"/>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fgColor indexed="9"/>
        <bgColor theme="0"/>
      </patternFill>
    </fill>
    <fill>
      <patternFill patternType="mediumGray">
        <fgColor indexed="9"/>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97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0" fillId="6" borderId="10"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1" applyNumberFormat="0" applyFill="0" applyAlignment="0" applyProtection="0">
      <alignment vertical="center"/>
    </xf>
    <xf numFmtId="0" fontId="66" fillId="0" borderId="12" applyNumberFormat="0" applyFill="0" applyAlignment="0" applyProtection="0">
      <alignment vertical="center"/>
    </xf>
    <xf numFmtId="0" fontId="67" fillId="0" borderId="13" applyNumberFormat="0" applyFill="0" applyAlignment="0" applyProtection="0">
      <alignment vertical="center"/>
    </xf>
    <xf numFmtId="0" fontId="67" fillId="0" borderId="0" applyNumberFormat="0" applyFill="0" applyBorder="0" applyAlignment="0" applyProtection="0">
      <alignment vertical="center"/>
    </xf>
    <xf numFmtId="0" fontId="68" fillId="7" borderId="14" applyNumberFormat="0" applyAlignment="0" applyProtection="0">
      <alignment vertical="center"/>
    </xf>
    <xf numFmtId="0" fontId="69" fillId="8" borderId="15" applyNumberFormat="0" applyAlignment="0" applyProtection="0">
      <alignment vertical="center"/>
    </xf>
    <xf numFmtId="0" fontId="70" fillId="8" borderId="14" applyNumberFormat="0" applyAlignment="0" applyProtection="0">
      <alignment vertical="center"/>
    </xf>
    <xf numFmtId="0" fontId="71" fillId="9" borderId="16" applyNumberFormat="0" applyAlignment="0" applyProtection="0">
      <alignment vertical="center"/>
    </xf>
    <xf numFmtId="0" fontId="72" fillId="0" borderId="17" applyNumberFormat="0" applyFill="0" applyAlignment="0" applyProtection="0">
      <alignment vertical="center"/>
    </xf>
    <xf numFmtId="0" fontId="26" fillId="0" borderId="18" applyNumberFormat="0" applyFill="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5" fillId="12" borderId="0" applyNumberFormat="0" applyBorder="0" applyAlignment="0" applyProtection="0">
      <alignment vertical="center"/>
    </xf>
    <xf numFmtId="0" fontId="7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76" fillId="16" borderId="0" applyNumberFormat="0" applyBorder="0" applyAlignment="0" applyProtection="0">
      <alignment vertical="center"/>
    </xf>
    <xf numFmtId="0" fontId="76" fillId="17"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76" fillId="18" borderId="0" applyNumberFormat="0" applyBorder="0" applyAlignment="0" applyProtection="0">
      <alignment vertical="center"/>
    </xf>
    <xf numFmtId="0" fontId="76" fillId="19"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Alignment="0" applyProtection="0">
      <alignment vertical="center"/>
    </xf>
    <xf numFmtId="0" fontId="76" fillId="20" borderId="0" applyNumberFormat="0" applyBorder="0" applyAlignment="0" applyProtection="0">
      <alignment vertical="center"/>
    </xf>
    <xf numFmtId="0" fontId="76" fillId="21"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76" fillId="21" borderId="0" applyNumberFormat="0" applyBorder="0" applyAlignment="0" applyProtection="0">
      <alignment vertical="center"/>
    </xf>
    <xf numFmtId="0" fontId="76" fillId="23"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76" fillId="23" borderId="0" applyNumberFormat="0" applyBorder="0" applyAlignment="0" applyProtection="0">
      <alignment vertical="center"/>
    </xf>
    <xf numFmtId="0" fontId="76" fillId="25"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76" fillId="27"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7" fillId="0" borderId="0"/>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0" fillId="26"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34" fillId="0" borderId="0"/>
    <xf numFmtId="0" fontId="69" fillId="8" borderId="15" applyNumberFormat="0" applyAlignment="0" applyProtection="0">
      <alignment vertical="center"/>
    </xf>
    <xf numFmtId="0" fontId="68" fillId="7" borderId="14" applyNumberFormat="0" applyAlignment="0" applyProtection="0">
      <alignment vertical="center"/>
    </xf>
    <xf numFmtId="0" fontId="78" fillId="10" borderId="0" applyNumberFormat="0" applyBorder="0" applyAlignment="0" applyProtection="0">
      <alignment vertical="center"/>
    </xf>
    <xf numFmtId="0" fontId="70" fillId="8" borderId="14" applyNumberFormat="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7" fillId="0" borderId="0"/>
    <xf numFmtId="0" fontId="74" fillId="11" borderId="0" applyNumberFormat="0" applyBorder="0" applyAlignment="0" applyProtection="0">
      <alignment vertical="center"/>
    </xf>
    <xf numFmtId="0" fontId="76" fillId="18"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74"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6" fillId="25" borderId="0" applyNumberFormat="0" applyBorder="0" applyAlignment="0" applyProtection="0">
      <alignment vertical="center"/>
    </xf>
    <xf numFmtId="0" fontId="34" fillId="0" borderId="0">
      <alignment vertical="center"/>
    </xf>
    <xf numFmtId="9" fontId="0" fillId="0" borderId="0" applyFont="0" applyFill="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9"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7" fillId="0" borderId="13" applyNumberFormat="0" applyFill="0" applyAlignment="0" applyProtection="0">
      <alignment vertical="center"/>
    </xf>
    <xf numFmtId="0" fontId="34" fillId="0" borderId="0"/>
    <xf numFmtId="0" fontId="34" fillId="0" borderId="0"/>
    <xf numFmtId="0" fontId="34" fillId="0" borderId="0"/>
    <xf numFmtId="43" fontId="34" fillId="0" borderId="0" applyFont="0" applyFill="0" applyBorder="0" applyAlignment="0" applyProtection="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80" fillId="11" borderId="0" applyNumberFormat="0" applyBorder="0" applyAlignment="0" applyProtection="0">
      <alignment vertical="center"/>
    </xf>
    <xf numFmtId="0" fontId="34" fillId="0" borderId="0"/>
    <xf numFmtId="0" fontId="34" fillId="0" borderId="0"/>
    <xf numFmtId="0" fontId="80" fillId="11" borderId="0" applyNumberFormat="0" applyBorder="0" applyAlignment="0" applyProtection="0">
      <alignment vertical="center"/>
    </xf>
    <xf numFmtId="0" fontId="73" fillId="10" borderId="0" applyNumberFormat="0" applyBorder="0" applyAlignment="0" applyProtection="0">
      <alignment vertical="center"/>
    </xf>
    <xf numFmtId="0" fontId="70" fillId="8" borderId="14" applyNumberFormat="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alignment vertical="center"/>
    </xf>
    <xf numFmtId="0" fontId="77" fillId="0" borderId="0"/>
    <xf numFmtId="0" fontId="73" fillId="10" borderId="0" applyNumberFormat="0" applyBorder="0" applyAlignment="0" applyProtection="0">
      <alignment vertical="center"/>
    </xf>
    <xf numFmtId="0" fontId="76" fillId="16" borderId="0" applyNumberFormat="0" applyBorder="0" applyAlignment="0" applyProtection="0">
      <alignment vertical="center"/>
    </xf>
    <xf numFmtId="0" fontId="73" fillId="10" borderId="0" applyNumberFormat="0" applyBorder="0" applyAlignment="0" applyProtection="0">
      <alignment vertical="center"/>
    </xf>
    <xf numFmtId="0" fontId="69" fillId="8" borderId="15" applyNumberFormat="0" applyAlignment="0" applyProtection="0">
      <alignment vertical="center"/>
    </xf>
    <xf numFmtId="0" fontId="76" fillId="16"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13"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81"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77" fillId="0" borderId="0"/>
    <xf numFmtId="0" fontId="73" fillId="10" borderId="0" applyNumberFormat="0" applyBorder="0" applyAlignment="0" applyProtection="0">
      <alignment vertical="center"/>
    </xf>
    <xf numFmtId="0" fontId="34" fillId="0" borderId="0">
      <alignment vertical="center"/>
    </xf>
    <xf numFmtId="0" fontId="77" fillId="0" borderId="0"/>
    <xf numFmtId="0" fontId="73" fillId="10" borderId="0" applyNumberFormat="0" applyBorder="0" applyAlignment="0" applyProtection="0">
      <alignment vertical="center"/>
    </xf>
    <xf numFmtId="0" fontId="64" fillId="0" borderId="0" applyNumberFormat="0" applyFill="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5" fillId="12" borderId="0" applyNumberFormat="0" applyBorder="0" applyAlignment="0" applyProtection="0">
      <alignment vertical="center"/>
    </xf>
    <xf numFmtId="0" fontId="0" fillId="6" borderId="10" applyNumberFormat="0" applyFont="0" applyAlignment="0" applyProtection="0">
      <alignment vertical="center"/>
    </xf>
    <xf numFmtId="0" fontId="0" fillId="18" borderId="0" applyNumberFormat="0" applyBorder="0" applyAlignment="0" applyProtection="0">
      <alignment vertical="center"/>
    </xf>
    <xf numFmtId="0" fontId="73" fillId="10" borderId="0" applyNumberFormat="0" applyBorder="0" applyAlignment="0" applyProtection="0">
      <alignment vertical="center"/>
    </xf>
    <xf numFmtId="9" fontId="0" fillId="0" borderId="0" applyFont="0" applyFill="0" applyBorder="0" applyAlignment="0" applyProtection="0">
      <alignment vertical="center"/>
    </xf>
    <xf numFmtId="0" fontId="34" fillId="0" borderId="0"/>
    <xf numFmtId="0" fontId="34" fillId="0" borderId="0">
      <alignment vertical="center"/>
    </xf>
    <xf numFmtId="0" fontId="34" fillId="0" borderId="0"/>
    <xf numFmtId="0" fontId="0" fillId="0" borderId="0">
      <alignment vertical="center"/>
    </xf>
    <xf numFmtId="0" fontId="66" fillId="0" borderId="12" applyNumberFormat="0" applyFill="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xf numFmtId="0" fontId="76" fillId="23" borderId="0" applyNumberFormat="0" applyBorder="0" applyAlignment="0" applyProtection="0">
      <alignment vertical="center"/>
    </xf>
    <xf numFmtId="0" fontId="72" fillId="0" borderId="17" applyNumberFormat="0" applyFill="0" applyAlignment="0" applyProtection="0">
      <alignment vertical="center"/>
    </xf>
    <xf numFmtId="0" fontId="73" fillId="10" borderId="0" applyNumberFormat="0" applyBorder="0" applyAlignment="0" applyProtection="0">
      <alignment vertical="center"/>
    </xf>
    <xf numFmtId="0" fontId="26" fillId="0" borderId="18" applyNumberFormat="0" applyFill="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26" fillId="0" borderId="18" applyNumberFormat="0" applyFill="0" applyAlignment="0" applyProtection="0">
      <alignment vertical="center"/>
    </xf>
    <xf numFmtId="0" fontId="34" fillId="0" borderId="0"/>
    <xf numFmtId="0" fontId="0" fillId="11" borderId="0" applyNumberFormat="0" applyBorder="0" applyAlignment="0" applyProtection="0">
      <alignment vertical="center"/>
    </xf>
    <xf numFmtId="0" fontId="74" fillId="11" borderId="0" applyNumberFormat="0" applyBorder="0" applyAlignment="0" applyProtection="0">
      <alignment vertical="center"/>
    </xf>
    <xf numFmtId="0" fontId="62" fillId="0" borderId="0" applyNumberFormat="0" applyFill="0" applyBorder="0" applyAlignment="0" applyProtection="0">
      <alignment vertical="center"/>
    </xf>
    <xf numFmtId="0" fontId="0" fillId="26" borderId="0" applyNumberFormat="0" applyBorder="0" applyAlignment="0" applyProtection="0">
      <alignment vertical="center"/>
    </xf>
    <xf numFmtId="0" fontId="74" fillId="11" borderId="0" applyNumberFormat="0" applyBorder="0" applyAlignment="0" applyProtection="0">
      <alignment vertical="center"/>
    </xf>
    <xf numFmtId="0" fontId="63" fillId="0" borderId="0" applyNumberFormat="0" applyFill="0" applyBorder="0" applyAlignment="0" applyProtection="0">
      <alignment vertical="center"/>
    </xf>
    <xf numFmtId="0" fontId="76" fillId="16" borderId="0" applyNumberFormat="0" applyBorder="0" applyAlignment="0" applyProtection="0">
      <alignment vertical="center"/>
    </xf>
    <xf numFmtId="0" fontId="0" fillId="26" borderId="0" applyNumberFormat="0" applyBorder="0" applyAlignment="0" applyProtection="0">
      <alignment vertical="center"/>
    </xf>
    <xf numFmtId="0" fontId="82"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81"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43" fontId="34" fillId="0" borderId="0" applyFont="0" applyFill="0" applyBorder="0" applyAlignment="0" applyProtection="0"/>
    <xf numFmtId="0" fontId="74" fillId="11"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0" borderId="0"/>
    <xf numFmtId="0" fontId="34" fillId="0" borderId="0"/>
    <xf numFmtId="0" fontId="71" fillId="9" borderId="16" applyNumberFormat="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0"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20" borderId="0" applyNumberFormat="0" applyBorder="0" applyAlignment="0" applyProtection="0">
      <alignment vertical="center"/>
    </xf>
    <xf numFmtId="0" fontId="0" fillId="0" borderId="0">
      <alignment vertical="center"/>
    </xf>
    <xf numFmtId="0" fontId="0" fillId="0" borderId="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7"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0" fillId="8" borderId="14" applyNumberFormat="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13"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80" fillId="11" borderId="0" applyNumberFormat="0" applyBorder="0" applyAlignment="0" applyProtection="0">
      <alignment vertical="center"/>
    </xf>
    <xf numFmtId="0" fontId="76" fillId="2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176" fontId="34" fillId="0" borderId="0" applyFont="0" applyFill="0" applyBorder="0" applyAlignment="0" applyProtection="0"/>
    <xf numFmtId="0" fontId="73" fillId="10" borderId="0" applyNumberFormat="0" applyBorder="0" applyAlignment="0" applyProtection="0">
      <alignment vertical="center"/>
    </xf>
    <xf numFmtId="0" fontId="64" fillId="0" borderId="0" applyNumberFormat="0" applyFill="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83" fillId="0" borderId="0"/>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0" fillId="18" borderId="0" applyNumberFormat="0" applyBorder="0" applyAlignment="0" applyProtection="0">
      <alignment vertical="center"/>
    </xf>
    <xf numFmtId="0" fontId="73" fillId="10" borderId="0" applyNumberFormat="0" applyBorder="0" applyAlignment="0" applyProtection="0">
      <alignment vertical="center"/>
    </xf>
    <xf numFmtId="0" fontId="76" fillId="19"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0" fillId="22"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24" borderId="0" applyNumberFormat="0" applyBorder="0" applyAlignment="0" applyProtection="0">
      <alignment vertical="center"/>
    </xf>
    <xf numFmtId="0" fontId="26" fillId="0" borderId="18" applyNumberFormat="0" applyFill="0" applyAlignment="0" applyProtection="0">
      <alignment vertical="center"/>
    </xf>
    <xf numFmtId="0" fontId="76" fillId="23" borderId="0" applyNumberFormat="0" applyBorder="0" applyAlignment="0" applyProtection="0">
      <alignment vertical="center"/>
    </xf>
    <xf numFmtId="177" fontId="34" fillId="0" borderId="0" applyFont="0" applyFill="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20" borderId="0" applyNumberFormat="0" applyBorder="0" applyAlignment="0" applyProtection="0">
      <alignment vertical="center"/>
    </xf>
    <xf numFmtId="0" fontId="66" fillId="0" borderId="12" applyNumberFormat="0" applyFill="0" applyAlignment="0" applyProtection="0">
      <alignment vertical="center"/>
    </xf>
    <xf numFmtId="0" fontId="73" fillId="10" borderId="0" applyNumberFormat="0" applyBorder="0" applyAlignment="0" applyProtection="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6" fillId="16" borderId="0" applyNumberFormat="0" applyBorder="0" applyAlignment="0" applyProtection="0">
      <alignment vertical="center"/>
    </xf>
    <xf numFmtId="0" fontId="74" fillId="11" borderId="0" applyNumberFormat="0" applyBorder="0" applyAlignment="0" applyProtection="0">
      <alignment vertical="center"/>
    </xf>
    <xf numFmtId="0" fontId="63" fillId="0" borderId="0" applyNumberFormat="0" applyFill="0" applyBorder="0" applyAlignment="0" applyProtection="0">
      <alignment vertical="center"/>
    </xf>
    <xf numFmtId="0" fontId="74" fillId="11" borderId="0" applyNumberFormat="0" applyBorder="0" applyAlignment="0" applyProtection="0">
      <alignment vertical="center"/>
    </xf>
    <xf numFmtId="0" fontId="0" fillId="14"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19"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81" fillId="11" borderId="0" applyNumberFormat="0" applyBorder="0" applyAlignment="0" applyProtection="0">
      <alignment vertical="center"/>
    </xf>
    <xf numFmtId="0" fontId="34" fillId="0" borderId="0"/>
    <xf numFmtId="0" fontId="67" fillId="0" borderId="0" applyNumberFormat="0" applyFill="0" applyBorder="0" applyAlignment="0" applyProtection="0">
      <alignment vertical="center"/>
    </xf>
    <xf numFmtId="0" fontId="73" fillId="10" borderId="0" applyNumberFormat="0" applyBorder="0" applyAlignment="0" applyProtection="0">
      <alignment vertical="center"/>
    </xf>
    <xf numFmtId="0" fontId="34" fillId="0" borderId="0"/>
    <xf numFmtId="0" fontId="0" fillId="0" borderId="0"/>
    <xf numFmtId="0" fontId="73" fillId="10" borderId="0" applyNumberFormat="0" applyBorder="0" applyAlignment="0" applyProtection="0">
      <alignment vertical="center"/>
    </xf>
    <xf numFmtId="0" fontId="34" fillId="0" borderId="0">
      <alignment vertical="center"/>
    </xf>
    <xf numFmtId="0" fontId="65" fillId="0" borderId="11" applyNumberFormat="0" applyFill="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4" fillId="11" borderId="0" applyNumberFormat="0" applyBorder="0" applyAlignment="0" applyProtection="0">
      <alignment vertical="center"/>
    </xf>
    <xf numFmtId="0" fontId="80" fillId="11" borderId="0" applyNumberFormat="0" applyBorder="0" applyAlignment="0" applyProtection="0">
      <alignment vertical="center"/>
    </xf>
    <xf numFmtId="0" fontId="34" fillId="0" borderId="0">
      <alignment vertical="center"/>
    </xf>
    <xf numFmtId="0" fontId="77"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26" fillId="0" borderId="18" applyNumberFormat="0" applyFill="0" applyAlignment="0" applyProtection="0">
      <alignment vertical="center"/>
    </xf>
    <xf numFmtId="0" fontId="34" fillId="0" borderId="0">
      <alignment vertical="center"/>
    </xf>
    <xf numFmtId="0" fontId="72" fillId="0" borderId="17" applyNumberFormat="0" applyFill="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76" fillId="25" borderId="0" applyNumberFormat="0" applyBorder="0" applyAlignment="0" applyProtection="0">
      <alignment vertical="center"/>
    </xf>
    <xf numFmtId="0" fontId="74" fillId="11" borderId="0" applyNumberFormat="0" applyBorder="0" applyAlignment="0" applyProtection="0">
      <alignment vertical="center"/>
    </xf>
    <xf numFmtId="0" fontId="0" fillId="6" borderId="10" applyNumberFormat="0" applyFont="0" applyAlignment="0" applyProtection="0">
      <alignment vertical="center"/>
    </xf>
    <xf numFmtId="0" fontId="73" fillId="10" borderId="0" applyNumberFormat="0" applyBorder="0" applyAlignment="0" applyProtection="0">
      <alignment vertical="center"/>
    </xf>
    <xf numFmtId="0" fontId="66" fillId="0" borderId="12" applyNumberFormat="0" applyFill="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alignment vertical="center"/>
    </xf>
    <xf numFmtId="0" fontId="73" fillId="10" borderId="0" applyNumberFormat="0" applyBorder="0" applyAlignment="0" applyProtection="0">
      <alignment vertical="center"/>
    </xf>
    <xf numFmtId="0" fontId="34" fillId="0" borderId="0">
      <alignment vertical="center"/>
    </xf>
    <xf numFmtId="0" fontId="0" fillId="2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0" fillId="24"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26" fillId="0" borderId="18" applyNumberFormat="0" applyFill="0" applyAlignment="0" applyProtection="0">
      <alignment vertical="center"/>
    </xf>
    <xf numFmtId="0" fontId="0" fillId="26"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1" fillId="9" borderId="16" applyNumberFormat="0" applyAlignment="0" applyProtection="0">
      <alignment vertical="center"/>
    </xf>
    <xf numFmtId="0" fontId="74" fillId="11" borderId="0" applyNumberFormat="0" applyBorder="0" applyAlignment="0" applyProtection="0">
      <alignment vertical="center"/>
    </xf>
    <xf numFmtId="0" fontId="34" fillId="0" borderId="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18" borderId="0" applyNumberFormat="0" applyBorder="0" applyAlignment="0" applyProtection="0">
      <alignment vertical="center"/>
    </xf>
    <xf numFmtId="0" fontId="74" fillId="11" borderId="0" applyNumberFormat="0" applyBorder="0" applyAlignment="0" applyProtection="0">
      <alignment vertical="center"/>
    </xf>
    <xf numFmtId="0" fontId="70" fillId="8" borderId="14" applyNumberFormat="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6" fillId="23" borderId="0" applyNumberFormat="0" applyBorder="0" applyAlignment="0" applyProtection="0">
      <alignment vertical="center"/>
    </xf>
    <xf numFmtId="0" fontId="74" fillId="11" borderId="0" applyNumberFormat="0" applyBorder="0" applyAlignment="0" applyProtection="0">
      <alignment vertical="center"/>
    </xf>
    <xf numFmtId="0" fontId="76" fillId="23" borderId="0" applyNumberFormat="0" applyBorder="0" applyAlignment="0" applyProtection="0">
      <alignment vertical="center"/>
    </xf>
    <xf numFmtId="0" fontId="0"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26"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63" fillId="0" borderId="0" applyNumberFormat="0" applyFill="0" applyBorder="0" applyAlignment="0" applyProtection="0">
      <alignment vertical="center"/>
    </xf>
    <xf numFmtId="0" fontId="73" fillId="10" borderId="0" applyNumberFormat="0" applyBorder="0" applyAlignment="0" applyProtection="0">
      <alignment vertical="center"/>
    </xf>
    <xf numFmtId="0" fontId="0"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7"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81" fillId="11" borderId="0" applyNumberFormat="0" applyBorder="0" applyAlignment="0" applyProtection="0">
      <alignment vertical="center"/>
    </xf>
    <xf numFmtId="0" fontId="0" fillId="0" borderId="0">
      <alignment vertical="center"/>
    </xf>
    <xf numFmtId="0" fontId="34" fillId="0" borderId="0"/>
    <xf numFmtId="0" fontId="74" fillId="11" borderId="0" applyNumberFormat="0" applyBorder="0" applyAlignment="0" applyProtection="0">
      <alignment vertical="center"/>
    </xf>
    <xf numFmtId="0" fontId="71" fillId="9" borderId="16" applyNumberFormat="0" applyAlignment="0" applyProtection="0">
      <alignment vertical="center"/>
    </xf>
    <xf numFmtId="0" fontId="74" fillId="11" borderId="0" applyNumberFormat="0" applyBorder="0" applyAlignment="0" applyProtection="0">
      <alignment vertical="center"/>
    </xf>
    <xf numFmtId="0" fontId="0" fillId="7"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34" fillId="0" borderId="0"/>
    <xf numFmtId="0" fontId="34" fillId="0" borderId="0"/>
    <xf numFmtId="0" fontId="74" fillId="11" borderId="0" applyNumberFormat="0" applyBorder="0" applyAlignment="0" applyProtection="0">
      <alignment vertical="center"/>
    </xf>
    <xf numFmtId="0" fontId="76" fillId="27"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5" fillId="0" borderId="11" applyNumberFormat="0" applyFill="0" applyAlignment="0" applyProtection="0">
      <alignment vertical="center"/>
    </xf>
    <xf numFmtId="0" fontId="74" fillId="11" borderId="0" applyNumberFormat="0" applyBorder="0" applyAlignment="0" applyProtection="0">
      <alignment vertical="center"/>
    </xf>
    <xf numFmtId="0" fontId="76" fillId="18" borderId="0" applyNumberFormat="0" applyBorder="0" applyAlignment="0" applyProtection="0">
      <alignment vertical="center"/>
    </xf>
    <xf numFmtId="0" fontId="68" fillId="7" borderId="14" applyNumberFormat="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9" fillId="11" borderId="0" applyNumberFormat="0" applyBorder="0" applyAlignment="0" applyProtection="0">
      <alignment vertical="center"/>
    </xf>
    <xf numFmtId="0" fontId="34" fillId="0" borderId="0"/>
    <xf numFmtId="0" fontId="68" fillId="7" borderId="14" applyNumberFormat="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74" fillId="11" borderId="0" applyNumberFormat="0" applyBorder="0" applyAlignment="0" applyProtection="0">
      <alignment vertical="center"/>
    </xf>
    <xf numFmtId="0" fontId="78" fillId="10" borderId="0" applyNumberFormat="0" applyBorder="0" applyAlignment="0" applyProtection="0">
      <alignment vertical="center"/>
    </xf>
    <xf numFmtId="0" fontId="34" fillId="0" borderId="0"/>
    <xf numFmtId="0" fontId="34" fillId="0" borderId="0"/>
    <xf numFmtId="0" fontId="73" fillId="10" borderId="0" applyNumberFormat="0" applyBorder="0" applyAlignment="0" applyProtection="0">
      <alignment vertical="center"/>
    </xf>
    <xf numFmtId="0" fontId="76" fillId="19" borderId="0" applyNumberFormat="0" applyBorder="0" applyAlignment="0" applyProtection="0">
      <alignment vertical="center"/>
    </xf>
    <xf numFmtId="0" fontId="34" fillId="0" borderId="0"/>
    <xf numFmtId="0" fontId="75" fillId="12" borderId="0" applyNumberFormat="0" applyBorder="0" applyAlignment="0" applyProtection="0">
      <alignment vertical="center"/>
    </xf>
    <xf numFmtId="0" fontId="34" fillId="0" borderId="0"/>
    <xf numFmtId="0" fontId="34" fillId="0" borderId="0">
      <alignment vertical="center"/>
    </xf>
    <xf numFmtId="0" fontId="74" fillId="11" borderId="0" applyNumberFormat="0" applyBorder="0" applyAlignment="0" applyProtection="0">
      <alignment vertical="center"/>
    </xf>
    <xf numFmtId="0" fontId="34" fillId="0" borderId="0"/>
    <xf numFmtId="0" fontId="34" fillId="0" borderId="0">
      <alignment vertical="center"/>
    </xf>
    <xf numFmtId="0" fontId="73" fillId="10" borderId="0" applyNumberFormat="0" applyBorder="0" applyAlignment="0" applyProtection="0">
      <alignment vertical="center"/>
    </xf>
    <xf numFmtId="0" fontId="0" fillId="15"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69" fillId="8" borderId="15" applyNumberFormat="0" applyAlignment="0" applyProtection="0">
      <alignment vertical="center"/>
    </xf>
    <xf numFmtId="0" fontId="77" fillId="0" borderId="0"/>
    <xf numFmtId="0" fontId="0" fillId="0" borderId="0">
      <alignment vertical="center"/>
    </xf>
    <xf numFmtId="0" fontId="79" fillId="11" borderId="0" applyNumberFormat="0" applyBorder="0" applyAlignment="0" applyProtection="0">
      <alignment vertical="center"/>
    </xf>
    <xf numFmtId="177" fontId="34" fillId="0" borderId="0" applyFont="0" applyFill="0" applyBorder="0" applyAlignment="0" applyProtection="0">
      <alignment vertical="center"/>
    </xf>
    <xf numFmtId="0" fontId="73" fillId="10" borderId="0" applyNumberFormat="0" applyBorder="0" applyAlignment="0" applyProtection="0">
      <alignment vertical="center"/>
    </xf>
    <xf numFmtId="0" fontId="68" fillId="7" borderId="14" applyNumberFormat="0" applyAlignment="0" applyProtection="0">
      <alignment vertical="center"/>
    </xf>
    <xf numFmtId="0" fontId="34" fillId="0" borderId="0"/>
    <xf numFmtId="0" fontId="70" fillId="8" borderId="14" applyNumberFormat="0" applyAlignment="0" applyProtection="0">
      <alignment vertical="center"/>
    </xf>
    <xf numFmtId="0" fontId="74" fillId="11" borderId="0" applyNumberFormat="0" applyBorder="0" applyAlignment="0" applyProtection="0">
      <alignment vertical="center"/>
    </xf>
    <xf numFmtId="0" fontId="34" fillId="0" borderId="0"/>
    <xf numFmtId="0" fontId="34"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65" fillId="0" borderId="11" applyNumberFormat="0" applyFill="0" applyAlignment="0" applyProtection="0">
      <alignment vertical="center"/>
    </xf>
    <xf numFmtId="0" fontId="75" fillId="12"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67" fillId="0" borderId="13" applyNumberFormat="0" applyFill="0" applyAlignment="0" applyProtection="0">
      <alignment vertical="center"/>
    </xf>
    <xf numFmtId="0" fontId="74" fillId="11" borderId="0" applyNumberFormat="0" applyBorder="0" applyAlignment="0" applyProtection="0">
      <alignment vertical="center"/>
    </xf>
    <xf numFmtId="0" fontId="62" fillId="0" borderId="0" applyNumberFormat="0" applyFill="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15"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34" fillId="0" borderId="0"/>
    <xf numFmtId="0" fontId="34" fillId="0" borderId="0"/>
    <xf numFmtId="0" fontId="73" fillId="10" borderId="0" applyNumberFormat="0" applyBorder="0" applyAlignment="0" applyProtection="0">
      <alignment vertical="center"/>
    </xf>
    <xf numFmtId="0" fontId="67" fillId="0" borderId="13" applyNumberFormat="0" applyFill="0" applyAlignment="0" applyProtection="0">
      <alignment vertical="center"/>
    </xf>
    <xf numFmtId="0" fontId="0" fillId="14" borderId="0" applyNumberFormat="0" applyBorder="0" applyAlignment="0" applyProtection="0">
      <alignment vertical="center"/>
    </xf>
    <xf numFmtId="0" fontId="26" fillId="0" borderId="18" applyNumberFormat="0" applyFill="0" applyAlignment="0" applyProtection="0">
      <alignment vertical="center"/>
    </xf>
    <xf numFmtId="0" fontId="34" fillId="0" borderId="0"/>
    <xf numFmtId="0" fontId="74" fillId="11" borderId="0" applyNumberFormat="0" applyBorder="0" applyAlignment="0" applyProtection="0">
      <alignment vertical="center"/>
    </xf>
    <xf numFmtId="0" fontId="34" fillId="0" borderId="0"/>
    <xf numFmtId="0" fontId="0" fillId="15" borderId="0" applyNumberFormat="0" applyBorder="0" applyAlignment="0" applyProtection="0">
      <alignment vertical="center"/>
    </xf>
    <xf numFmtId="0" fontId="34" fillId="0" borderId="0"/>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6" fillId="16" borderId="0" applyNumberFormat="0" applyBorder="0" applyAlignment="0" applyProtection="0">
      <alignment vertical="center"/>
    </xf>
    <xf numFmtId="0" fontId="76" fillId="23" borderId="0" applyNumberFormat="0" applyBorder="0" applyAlignment="0" applyProtection="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0" fillId="0" borderId="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6" fillId="13"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0" fillId="18" borderId="0" applyNumberFormat="0" applyBorder="0" applyAlignment="0" applyProtection="0">
      <alignment vertical="center"/>
    </xf>
    <xf numFmtId="0" fontId="76" fillId="2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6" fillId="25" borderId="0" applyNumberFormat="0" applyBorder="0" applyAlignment="0" applyProtection="0">
      <alignment vertical="center"/>
    </xf>
    <xf numFmtId="0" fontId="76" fillId="20" borderId="0" applyNumberFormat="0" applyBorder="0" applyAlignment="0" applyProtection="0">
      <alignment vertical="center"/>
    </xf>
    <xf numFmtId="0" fontId="34" fillId="0" borderId="0"/>
    <xf numFmtId="0" fontId="0" fillId="0" borderId="0"/>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6" fillId="13" borderId="0" applyNumberFormat="0" applyBorder="0" applyAlignment="0" applyProtection="0">
      <alignment vertical="center"/>
    </xf>
    <xf numFmtId="0" fontId="73" fillId="10" borderId="0" applyNumberFormat="0" applyBorder="0" applyAlignment="0" applyProtection="0">
      <alignment vertical="center"/>
    </xf>
    <xf numFmtId="0" fontId="64" fillId="0" borderId="0" applyNumberFormat="0" applyFill="0" applyBorder="0" applyAlignment="0" applyProtection="0">
      <alignment vertical="center"/>
    </xf>
    <xf numFmtId="0" fontId="67"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84" fillId="11"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65" fillId="0" borderId="11" applyNumberFormat="0" applyFill="0" applyAlignment="0" applyProtection="0">
      <alignment vertical="center"/>
    </xf>
    <xf numFmtId="0" fontId="0" fillId="0" borderId="0">
      <alignment vertical="center"/>
    </xf>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7" fillId="0" borderId="0"/>
    <xf numFmtId="0" fontId="73" fillId="10" borderId="0" applyNumberFormat="0" applyBorder="0" applyAlignment="0" applyProtection="0">
      <alignment vertical="center"/>
    </xf>
    <xf numFmtId="0" fontId="34" fillId="0" borderId="0">
      <alignment vertical="center"/>
    </xf>
    <xf numFmtId="0" fontId="77" fillId="0" borderId="0"/>
    <xf numFmtId="0" fontId="34" fillId="0" borderId="0"/>
    <xf numFmtId="0" fontId="34" fillId="0" borderId="0"/>
    <xf numFmtId="0" fontId="80" fillId="11" borderId="0" applyNumberFormat="0" applyBorder="0" applyAlignment="0" applyProtection="0">
      <alignment vertical="center"/>
    </xf>
    <xf numFmtId="0" fontId="63" fillId="0" borderId="0" applyNumberFormat="0" applyFill="0" applyBorder="0" applyAlignment="0" applyProtection="0">
      <alignment vertical="center"/>
    </xf>
    <xf numFmtId="0" fontId="73" fillId="10" borderId="0" applyNumberFormat="0" applyBorder="0" applyAlignment="0" applyProtection="0">
      <alignment vertical="center"/>
    </xf>
    <xf numFmtId="0" fontId="34" fillId="0" borderId="0"/>
    <xf numFmtId="0" fontId="0" fillId="2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0" fillId="0" borderId="0"/>
    <xf numFmtId="0" fontId="73" fillId="10" borderId="0" applyNumberFormat="0" applyBorder="0" applyAlignment="0" applyProtection="0">
      <alignment vertical="center"/>
    </xf>
    <xf numFmtId="0" fontId="0" fillId="0" borderId="0"/>
    <xf numFmtId="0" fontId="77" fillId="0" borderId="0"/>
    <xf numFmtId="0" fontId="34" fillId="0" borderId="0"/>
    <xf numFmtId="0" fontId="73" fillId="10" borderId="0" applyNumberFormat="0" applyBorder="0" applyAlignment="0" applyProtection="0">
      <alignment vertical="center"/>
    </xf>
    <xf numFmtId="0" fontId="34" fillId="0" borderId="0"/>
    <xf numFmtId="0" fontId="78" fillId="10" borderId="0" applyNumberFormat="0" applyBorder="0" applyAlignment="0" applyProtection="0">
      <alignment vertical="center"/>
    </xf>
    <xf numFmtId="0" fontId="66" fillId="0" borderId="12" applyNumberFormat="0" applyFill="0" applyAlignment="0" applyProtection="0">
      <alignment vertical="center"/>
    </xf>
    <xf numFmtId="0" fontId="73" fillId="10" borderId="0" applyNumberFormat="0" applyBorder="0" applyAlignment="0" applyProtection="0">
      <alignment vertical="center"/>
    </xf>
    <xf numFmtId="0" fontId="81"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0" fillId="0" borderId="0">
      <alignment vertical="center"/>
    </xf>
    <xf numFmtId="0" fontId="76" fillId="17"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7" fillId="0" borderId="0"/>
    <xf numFmtId="0" fontId="34"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0" fillId="20"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78" fillId="10" borderId="0" applyNumberFormat="0" applyBorder="0" applyAlignment="0" applyProtection="0">
      <alignment vertical="center"/>
    </xf>
    <xf numFmtId="0" fontId="0" fillId="15"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76" fillId="23"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81" fillId="11" borderId="0" applyNumberFormat="0" applyBorder="0" applyAlignment="0" applyProtection="0">
      <alignment vertical="center"/>
    </xf>
    <xf numFmtId="0" fontId="74" fillId="11" borderId="0" applyNumberFormat="0" applyBorder="0" applyAlignment="0" applyProtection="0">
      <alignment vertical="center"/>
    </xf>
    <xf numFmtId="0" fontId="80" fillId="11" borderId="0" applyNumberFormat="0" applyBorder="0" applyAlignment="0" applyProtection="0">
      <alignment vertical="center"/>
    </xf>
    <xf numFmtId="0" fontId="64" fillId="0" borderId="0" applyNumberFormat="0" applyFill="0" applyBorder="0" applyAlignment="0" applyProtection="0">
      <alignment vertical="center"/>
    </xf>
    <xf numFmtId="0" fontId="75" fillId="12"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xf numFmtId="0" fontId="85" fillId="0" borderId="0"/>
    <xf numFmtId="0" fontId="34"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6" fillId="0" borderId="12" applyNumberFormat="0" applyFill="0" applyAlignment="0" applyProtection="0">
      <alignment vertical="center"/>
    </xf>
    <xf numFmtId="0" fontId="80"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9" fillId="11" borderId="0" applyNumberFormat="0" applyBorder="0" applyAlignment="0" applyProtection="0">
      <alignment vertical="center"/>
    </xf>
    <xf numFmtId="0" fontId="0" fillId="26" borderId="0" applyNumberFormat="0" applyBorder="0" applyAlignment="0" applyProtection="0">
      <alignment vertical="center"/>
    </xf>
    <xf numFmtId="0" fontId="76" fillId="27" borderId="0" applyNumberFormat="0" applyBorder="0" applyAlignment="0" applyProtection="0">
      <alignment vertical="center"/>
    </xf>
    <xf numFmtId="0" fontId="73" fillId="10" borderId="0" applyNumberFormat="0" applyBorder="0" applyAlignment="0" applyProtection="0">
      <alignment vertical="center"/>
    </xf>
    <xf numFmtId="0" fontId="66" fillId="0" borderId="12" applyNumberFormat="0" applyFill="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14" borderId="0" applyNumberFormat="0" applyBorder="0" applyAlignment="0" applyProtection="0">
      <alignment vertical="center"/>
    </xf>
    <xf numFmtId="0" fontId="76" fillId="17" borderId="0" applyNumberFormat="0" applyBorder="0" applyAlignment="0" applyProtection="0">
      <alignment vertical="center"/>
    </xf>
    <xf numFmtId="0" fontId="0" fillId="10" borderId="0" applyNumberFormat="0" applyBorder="0" applyAlignment="0" applyProtection="0">
      <alignment vertical="center"/>
    </xf>
    <xf numFmtId="0" fontId="34" fillId="0" borderId="0"/>
    <xf numFmtId="0" fontId="75" fillId="12" borderId="0" applyNumberFormat="0" applyBorder="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74" fillId="11" borderId="0" applyNumberFormat="0" applyBorder="0" applyAlignment="0" applyProtection="0">
      <alignment vertical="center"/>
    </xf>
    <xf numFmtId="0" fontId="76" fillId="17"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6" fillId="19" borderId="0" applyNumberFormat="0" applyBorder="0" applyAlignment="0" applyProtection="0">
      <alignment vertical="center"/>
    </xf>
    <xf numFmtId="0" fontId="0"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15"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77"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5" fillId="12" borderId="0" applyNumberFormat="0" applyBorder="0" applyAlignment="0" applyProtection="0">
      <alignment vertical="center"/>
    </xf>
    <xf numFmtId="0" fontId="68" fillId="7" borderId="14" applyNumberFormat="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81"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19" borderId="0" applyNumberFormat="0" applyBorder="0" applyAlignment="0" applyProtection="0">
      <alignment vertical="center"/>
    </xf>
    <xf numFmtId="0" fontId="76" fillId="27" borderId="0" applyNumberFormat="0" applyBorder="0" applyAlignment="0" applyProtection="0">
      <alignment vertical="center"/>
    </xf>
    <xf numFmtId="0" fontId="74" fillId="11" borderId="0" applyNumberFormat="0" applyBorder="0" applyAlignment="0" applyProtection="0">
      <alignment vertical="center"/>
    </xf>
    <xf numFmtId="0" fontId="70" fillId="8" borderId="14" applyNumberFormat="0" applyAlignment="0" applyProtection="0">
      <alignment vertical="center"/>
    </xf>
    <xf numFmtId="0" fontId="73" fillId="10" borderId="0" applyNumberFormat="0" applyBorder="0" applyAlignment="0" applyProtection="0">
      <alignment vertical="center"/>
    </xf>
    <xf numFmtId="0" fontId="72" fillId="0" borderId="17" applyNumberFormat="0" applyFill="0" applyAlignment="0" applyProtection="0">
      <alignment vertical="center"/>
    </xf>
    <xf numFmtId="0" fontId="69" fillId="8" borderId="15" applyNumberFormat="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0" fillId="15"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6" fillId="13"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80"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68" fillId="7" borderId="14" applyNumberFormat="0" applyAlignment="0" applyProtection="0">
      <alignment vertical="center"/>
    </xf>
    <xf numFmtId="0" fontId="0" fillId="0" borderId="0">
      <alignment vertical="center"/>
    </xf>
    <xf numFmtId="37" fontId="86" fillId="0" borderId="0"/>
    <xf numFmtId="0" fontId="73" fillId="10" borderId="0" applyNumberFormat="0" applyBorder="0" applyAlignment="0" applyProtection="0">
      <alignment vertical="center"/>
    </xf>
    <xf numFmtId="0" fontId="76" fillId="19"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22"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26" fillId="0" borderId="18" applyNumberFormat="0" applyFill="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14" borderId="0" applyNumberFormat="0" applyBorder="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80" fillId="11" borderId="0" applyNumberFormat="0" applyBorder="0" applyAlignment="0" applyProtection="0">
      <alignment vertical="center"/>
    </xf>
    <xf numFmtId="0" fontId="81" fillId="11" borderId="0" applyNumberFormat="0" applyBorder="0" applyAlignment="0" applyProtection="0">
      <alignment vertical="center"/>
    </xf>
    <xf numFmtId="9" fontId="0" fillId="0" borderId="0" applyFont="0" applyFill="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67" fillId="0" borderId="0" applyNumberFormat="0" applyFill="0" applyBorder="0" applyAlignment="0" applyProtection="0">
      <alignment vertical="center"/>
    </xf>
    <xf numFmtId="43" fontId="0" fillId="0" borderId="0" applyFont="0" applyFill="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43" fontId="34" fillId="0" borderId="0" applyFont="0" applyFill="0" applyBorder="0" applyAlignment="0" applyProtection="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43"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34" fillId="0" borderId="0"/>
    <xf numFmtId="0" fontId="0" fillId="14" borderId="0" applyNumberFormat="0" applyBorder="0" applyAlignment="0" applyProtection="0">
      <alignment vertical="center"/>
    </xf>
    <xf numFmtId="0" fontId="71" fillId="9" borderId="16" applyNumberFormat="0" applyAlignment="0" applyProtection="0">
      <alignment vertical="center"/>
    </xf>
    <xf numFmtId="0" fontId="0" fillId="15"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87"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6" fillId="16"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xf numFmtId="0" fontId="34" fillId="0" borderId="0"/>
    <xf numFmtId="0" fontId="80"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8"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21" borderId="0" applyNumberFormat="0" applyBorder="0" applyAlignment="0" applyProtection="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69" fillId="8" borderId="15" applyNumberFormat="0" applyAlignment="0" applyProtection="0">
      <alignment vertical="center"/>
    </xf>
    <xf numFmtId="0" fontId="73" fillId="10" borderId="0" applyNumberFormat="0" applyBorder="0" applyAlignment="0" applyProtection="0">
      <alignment vertical="center"/>
    </xf>
    <xf numFmtId="0" fontId="69" fillId="8" borderId="15" applyNumberFormat="0" applyAlignment="0" applyProtection="0">
      <alignment vertical="center"/>
    </xf>
    <xf numFmtId="0" fontId="0" fillId="0" borderId="0">
      <alignment vertical="center"/>
    </xf>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xf numFmtId="0" fontId="0" fillId="0" borderId="0">
      <alignment vertical="center"/>
    </xf>
    <xf numFmtId="0" fontId="34" fillId="0" borderId="0"/>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34" fillId="0" borderId="0"/>
    <xf numFmtId="0" fontId="0" fillId="18" borderId="0" applyNumberFormat="0" applyBorder="0" applyAlignment="0" applyProtection="0">
      <alignment vertical="center"/>
    </xf>
    <xf numFmtId="0" fontId="74" fillId="11" borderId="0" applyNumberFormat="0" applyBorder="0" applyAlignment="0" applyProtection="0">
      <alignment vertical="center"/>
    </xf>
    <xf numFmtId="0" fontId="0" fillId="6" borderId="10" applyNumberFormat="0" applyFont="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87" fillId="10" borderId="0" applyNumberFormat="0" applyBorder="0" applyAlignment="0" applyProtection="0">
      <alignment vertical="center"/>
    </xf>
    <xf numFmtId="0" fontId="77"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6" fillId="18"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88"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2" fillId="0" borderId="0" applyNumberFormat="0" applyFill="0" applyBorder="0" applyAlignment="0" applyProtection="0">
      <alignment vertical="center"/>
    </xf>
    <xf numFmtId="0" fontId="65" fillId="0" borderId="11" applyNumberFormat="0" applyFill="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89" fillId="0" borderId="0"/>
    <xf numFmtId="0" fontId="76" fillId="23" borderId="0" applyNumberFormat="0" applyBorder="0" applyAlignment="0" applyProtection="0">
      <alignment vertical="center"/>
    </xf>
    <xf numFmtId="0" fontId="76" fillId="27" borderId="0" applyNumberFormat="0" applyBorder="0" applyAlignment="0" applyProtection="0">
      <alignment vertical="center"/>
    </xf>
    <xf numFmtId="0" fontId="34" fillId="0" borderId="0"/>
    <xf numFmtId="0" fontId="0" fillId="0" borderId="0">
      <alignment vertical="center"/>
    </xf>
    <xf numFmtId="0" fontId="76" fillId="23" borderId="0" applyNumberFormat="0" applyBorder="0" applyAlignment="0" applyProtection="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7" fillId="0" borderId="0"/>
    <xf numFmtId="0" fontId="73" fillId="10" borderId="0" applyNumberFormat="0" applyBorder="0" applyAlignment="0" applyProtection="0">
      <alignment vertical="center"/>
    </xf>
    <xf numFmtId="0" fontId="0" fillId="18"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26" fillId="0" borderId="18" applyNumberFormat="0" applyFill="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0" fillId="8" borderId="14" applyNumberFormat="0" applyAlignment="0" applyProtection="0">
      <alignment vertical="center"/>
    </xf>
    <xf numFmtId="0" fontId="34" fillId="0" borderId="0">
      <alignment vertical="center"/>
    </xf>
    <xf numFmtId="0" fontId="0" fillId="0" borderId="0"/>
    <xf numFmtId="0" fontId="73" fillId="10" borderId="0" applyNumberFormat="0" applyBorder="0" applyAlignment="0" applyProtection="0">
      <alignment vertical="center"/>
    </xf>
    <xf numFmtId="0" fontId="0" fillId="0" borderId="0">
      <alignment vertical="center"/>
    </xf>
    <xf numFmtId="0" fontId="66" fillId="0" borderId="12" applyNumberFormat="0" applyFill="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67" fillId="0" borderId="13" applyNumberFormat="0" applyFill="0" applyAlignment="0" applyProtection="0">
      <alignment vertical="center"/>
    </xf>
    <xf numFmtId="0" fontId="34" fillId="0" borderId="0"/>
    <xf numFmtId="0" fontId="0" fillId="0" borderId="0">
      <alignment vertical="center"/>
    </xf>
    <xf numFmtId="0" fontId="77" fillId="0" borderId="0"/>
    <xf numFmtId="0" fontId="34" fillId="0" borderId="0"/>
    <xf numFmtId="0" fontId="72" fillId="0" borderId="17" applyNumberFormat="0" applyFill="0" applyAlignment="0" applyProtection="0">
      <alignment vertical="center"/>
    </xf>
    <xf numFmtId="0" fontId="73" fillId="10" borderId="0" applyNumberFormat="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0" borderId="0"/>
    <xf numFmtId="0" fontId="63" fillId="0" borderId="0" applyNumberFormat="0" applyFill="0" applyBorder="0" applyAlignment="0" applyProtection="0">
      <alignment vertical="center"/>
    </xf>
    <xf numFmtId="0" fontId="76" fillId="20" borderId="0" applyNumberFormat="0" applyBorder="0" applyAlignment="0" applyProtection="0">
      <alignment vertical="center"/>
    </xf>
    <xf numFmtId="0" fontId="80" fillId="11" borderId="0" applyNumberFormat="0" applyBorder="0" applyAlignment="0" applyProtection="0">
      <alignment vertical="center"/>
    </xf>
    <xf numFmtId="0" fontId="76" fillId="13"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6" fillId="19" borderId="0" applyNumberFormat="0" applyBorder="0" applyAlignment="0" applyProtection="0">
      <alignment vertical="center"/>
    </xf>
    <xf numFmtId="0" fontId="34" fillId="0" borderId="0" applyProtection="0"/>
    <xf numFmtId="0" fontId="0" fillId="6" borderId="10" applyNumberFormat="0" applyFont="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18"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81"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1" fillId="9" borderId="16" applyNumberFormat="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0" fillId="15"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20" borderId="0" applyNumberFormat="0" applyBorder="0" applyAlignment="0" applyProtection="0">
      <alignment vertical="center"/>
    </xf>
    <xf numFmtId="0" fontId="77" fillId="0" borderId="0"/>
    <xf numFmtId="0" fontId="34" fillId="0" borderId="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68" fillId="7" borderId="14" applyNumberFormat="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80" fillId="11" borderId="0" applyNumberFormat="0" applyBorder="0" applyAlignment="0" applyProtection="0">
      <alignment vertical="center"/>
    </xf>
    <xf numFmtId="0" fontId="0" fillId="24" borderId="0" applyNumberFormat="0" applyBorder="0" applyAlignment="0" applyProtection="0">
      <alignment vertical="center"/>
    </xf>
    <xf numFmtId="0" fontId="34" fillId="0" borderId="0"/>
    <xf numFmtId="0" fontId="76" fillId="17" borderId="0" applyNumberFormat="0" applyBorder="0" applyAlignment="0" applyProtection="0">
      <alignment vertical="center"/>
    </xf>
    <xf numFmtId="1" fontId="90" fillId="0" borderId="0"/>
    <xf numFmtId="0" fontId="34" fillId="0" borderId="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8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6" fillId="25" borderId="0" applyNumberFormat="0" applyBorder="0" applyAlignment="0" applyProtection="0">
      <alignment vertical="center"/>
    </xf>
    <xf numFmtId="0" fontId="74" fillId="11" borderId="0" applyNumberFormat="0" applyBorder="0" applyAlignment="0" applyProtection="0">
      <alignment vertical="center"/>
    </xf>
    <xf numFmtId="0" fontId="72" fillId="0" borderId="17" applyNumberFormat="0" applyFill="0" applyAlignment="0" applyProtection="0">
      <alignment vertical="center"/>
    </xf>
    <xf numFmtId="0" fontId="73" fillId="10" borderId="0" applyNumberFormat="0" applyBorder="0" applyAlignment="0" applyProtection="0">
      <alignment vertical="center"/>
    </xf>
    <xf numFmtId="0" fontId="76" fillId="19"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34" fillId="0" borderId="0"/>
    <xf numFmtId="0" fontId="0" fillId="0" borderId="0">
      <alignment vertical="center"/>
    </xf>
    <xf numFmtId="0" fontId="34" fillId="0" borderId="0"/>
    <xf numFmtId="0" fontId="0" fillId="0" borderId="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26" fillId="0" borderId="18" applyNumberFormat="0" applyFill="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34" fillId="0" borderId="0"/>
    <xf numFmtId="0" fontId="74" fillId="11" borderId="0" applyNumberFormat="0" applyBorder="0" applyAlignment="0" applyProtection="0">
      <alignment vertical="center"/>
    </xf>
    <xf numFmtId="0" fontId="0" fillId="0" borderId="0">
      <alignment vertical="center"/>
    </xf>
    <xf numFmtId="0" fontId="34" fillId="0" borderId="0"/>
    <xf numFmtId="0" fontId="0" fillId="7"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34" fillId="0" borderId="0"/>
    <xf numFmtId="0" fontId="34" fillId="0" borderId="0"/>
    <xf numFmtId="0" fontId="0" fillId="0" borderId="0">
      <alignment vertical="center"/>
    </xf>
    <xf numFmtId="0" fontId="91" fillId="0" borderId="0"/>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68" fillId="7" borderId="14" applyNumberFormat="0" applyAlignment="0" applyProtection="0">
      <alignment vertical="center"/>
    </xf>
    <xf numFmtId="0" fontId="76" fillId="25"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xf numFmtId="0" fontId="76" fillId="21" borderId="0" applyNumberFormat="0" applyBorder="0" applyAlignment="0" applyProtection="0">
      <alignment vertical="center"/>
    </xf>
    <xf numFmtId="0" fontId="76" fillId="27"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34" fillId="0" borderId="0">
      <alignment vertical="center"/>
    </xf>
    <xf numFmtId="43" fontId="34" fillId="0" borderId="0" applyFont="0" applyFill="0" applyBorder="0" applyAlignment="0" applyProtection="0"/>
    <xf numFmtId="0" fontId="73" fillId="10"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6" borderId="10" applyNumberFormat="0" applyFont="0" applyAlignment="0" applyProtection="0">
      <alignment vertical="center"/>
    </xf>
    <xf numFmtId="0" fontId="76" fillId="13"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77" fillId="0" borderId="0"/>
    <xf numFmtId="0" fontId="34" fillId="0" borderId="0">
      <alignment vertical="center"/>
    </xf>
    <xf numFmtId="0" fontId="74" fillId="11" borderId="0" applyNumberFormat="0" applyBorder="0" applyAlignment="0" applyProtection="0">
      <alignment vertical="center"/>
    </xf>
    <xf numFmtId="0" fontId="0" fillId="11" borderId="0" applyNumberFormat="0" applyBorder="0" applyAlignment="0" applyProtection="0">
      <alignment vertical="center"/>
    </xf>
    <xf numFmtId="0" fontId="73" fillId="10" borderId="0" applyNumberFormat="0" applyBorder="0" applyAlignment="0" applyProtection="0">
      <alignment vertical="center"/>
    </xf>
    <xf numFmtId="0" fontId="0" fillId="18"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xf numFmtId="0" fontId="34" fillId="0" borderId="0"/>
    <xf numFmtId="0" fontId="74" fillId="11" borderId="0" applyNumberFormat="0" applyBorder="0" applyAlignment="0" applyProtection="0">
      <alignment vertical="center"/>
    </xf>
    <xf numFmtId="0" fontId="77"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0" fillId="15" borderId="0" applyNumberFormat="0" applyBorder="0" applyAlignment="0" applyProtection="0">
      <alignment vertical="center"/>
    </xf>
    <xf numFmtId="0" fontId="74" fillId="11" borderId="0" applyNumberFormat="0" applyBorder="0" applyAlignment="0" applyProtection="0">
      <alignment vertical="center"/>
    </xf>
    <xf numFmtId="43" fontId="34" fillId="0" borderId="0" applyFont="0" applyFill="0" applyBorder="0" applyAlignment="0" applyProtection="0"/>
    <xf numFmtId="0" fontId="89" fillId="0" borderId="0"/>
    <xf numFmtId="177" fontId="34" fillId="0" borderId="0" applyFont="0" applyFill="0" applyBorder="0" applyAlignment="0" applyProtection="0">
      <alignment vertical="center"/>
    </xf>
    <xf numFmtId="0" fontId="34" fillId="0" borderId="0"/>
    <xf numFmtId="0" fontId="76" fillId="17" borderId="0" applyNumberFormat="0" applyBorder="0" applyAlignment="0" applyProtection="0">
      <alignment vertical="center"/>
    </xf>
    <xf numFmtId="9" fontId="0" fillId="0" borderId="0" applyFont="0" applyFill="0" applyBorder="0" applyAlignment="0" applyProtection="0">
      <alignment vertical="center"/>
    </xf>
    <xf numFmtId="0" fontId="73" fillId="10" borderId="0" applyNumberFormat="0" applyBorder="0" applyAlignment="0" applyProtection="0">
      <alignment vertical="center"/>
    </xf>
    <xf numFmtId="0" fontId="34" fillId="0" borderId="0"/>
    <xf numFmtId="0" fontId="0" fillId="15" borderId="0" applyNumberFormat="0" applyBorder="0" applyAlignment="0" applyProtection="0">
      <alignment vertical="center"/>
    </xf>
    <xf numFmtId="0" fontId="34" fillId="0" borderId="0"/>
    <xf numFmtId="0" fontId="77" fillId="0" borderId="0"/>
    <xf numFmtId="0" fontId="34" fillId="0" borderId="0"/>
    <xf numFmtId="0" fontId="0" fillId="11" borderId="0" applyNumberFormat="0" applyBorder="0" applyAlignment="0" applyProtection="0">
      <alignment vertical="center"/>
    </xf>
    <xf numFmtId="0" fontId="76" fillId="17"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xf numFmtId="0" fontId="62" fillId="0" borderId="0" applyNumberFormat="0" applyFill="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34" fillId="0" borderId="0"/>
    <xf numFmtId="0" fontId="0" fillId="7"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0" fillId="22" borderId="0" applyNumberFormat="0" applyBorder="0" applyAlignment="0" applyProtection="0">
      <alignment vertical="center"/>
    </xf>
    <xf numFmtId="0" fontId="62" fillId="0" borderId="0" applyNumberFormat="0" applyFill="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92"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9" fontId="0" fillId="0" borderId="0" applyFont="0" applyFill="0" applyBorder="0" applyAlignment="0" applyProtection="0">
      <alignment vertical="center"/>
    </xf>
    <xf numFmtId="0" fontId="73" fillId="10" borderId="0" applyNumberFormat="0" applyBorder="0" applyAlignment="0" applyProtection="0">
      <alignment vertical="center"/>
    </xf>
    <xf numFmtId="0" fontId="77"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89"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80" fillId="11" borderId="0" applyNumberFormat="0" applyBorder="0" applyAlignment="0" applyProtection="0">
      <alignment vertical="center"/>
    </xf>
    <xf numFmtId="0" fontId="0" fillId="0" borderId="0">
      <alignment vertical="center"/>
    </xf>
    <xf numFmtId="0" fontId="80"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1" fillId="9" borderId="16" applyNumberFormat="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6" fillId="23" borderId="0" applyNumberFormat="0" applyBorder="0" applyAlignment="0" applyProtection="0">
      <alignment vertical="center"/>
    </xf>
    <xf numFmtId="0" fontId="71" fillId="9" borderId="16" applyNumberFormat="0" applyAlignment="0" applyProtection="0">
      <alignment vertical="center"/>
    </xf>
    <xf numFmtId="0" fontId="34" fillId="0" borderId="0">
      <alignment vertical="center"/>
    </xf>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0" borderId="0"/>
    <xf numFmtId="0" fontId="80" fillId="11" borderId="0" applyNumberFormat="0" applyBorder="0" applyAlignment="0" applyProtection="0">
      <alignment vertical="center"/>
    </xf>
    <xf numFmtId="0" fontId="76" fillId="19" borderId="0" applyNumberFormat="0" applyBorder="0" applyAlignment="0" applyProtection="0">
      <alignment vertical="center"/>
    </xf>
    <xf numFmtId="0" fontId="34" fillId="0" borderId="0">
      <alignment vertical="center"/>
    </xf>
    <xf numFmtId="0" fontId="0" fillId="0" borderId="0">
      <alignment vertical="center"/>
    </xf>
    <xf numFmtId="0" fontId="73" fillId="10" borderId="0" applyNumberFormat="0" applyBorder="0" applyAlignment="0" applyProtection="0">
      <alignment vertical="center"/>
    </xf>
    <xf numFmtId="0" fontId="80"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22" borderId="0" applyNumberFormat="0" applyBorder="0" applyAlignment="0" applyProtection="0">
      <alignment vertical="center"/>
    </xf>
    <xf numFmtId="0" fontId="73" fillId="10" borderId="0" applyNumberFormat="0" applyBorder="0" applyAlignment="0" applyProtection="0">
      <alignment vertical="center"/>
    </xf>
    <xf numFmtId="0" fontId="71" fillId="9" borderId="16" applyNumberFormat="0" applyAlignment="0" applyProtection="0">
      <alignment vertical="center"/>
    </xf>
    <xf numFmtId="9" fontId="0" fillId="0" borderId="0" applyFont="0" applyFill="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34" fillId="0" borderId="0"/>
    <xf numFmtId="0" fontId="80" fillId="11" borderId="0" applyNumberFormat="0" applyBorder="0" applyAlignment="0" applyProtection="0">
      <alignment vertical="center"/>
    </xf>
    <xf numFmtId="0" fontId="88"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76" fillId="18" borderId="0" applyNumberFormat="0" applyBorder="0" applyAlignment="0" applyProtection="0">
      <alignment vertical="center"/>
    </xf>
    <xf numFmtId="0" fontId="34" fillId="0" borderId="0"/>
    <xf numFmtId="0" fontId="34"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27" borderId="0" applyNumberFormat="0" applyBorder="0" applyAlignment="0" applyProtection="0">
      <alignment vertical="center"/>
    </xf>
    <xf numFmtId="0" fontId="0" fillId="22"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34" fillId="0" borderId="0">
      <alignment vertical="center"/>
    </xf>
    <xf numFmtId="0" fontId="81" fillId="11" borderId="0" applyNumberFormat="0" applyBorder="0" applyAlignment="0" applyProtection="0">
      <alignment vertical="center"/>
    </xf>
    <xf numFmtId="0" fontId="62" fillId="0" borderId="0" applyNumberFormat="0" applyFill="0" applyBorder="0" applyAlignment="0" applyProtection="0">
      <alignment vertical="center"/>
    </xf>
    <xf numFmtId="0" fontId="26" fillId="0" borderId="18" applyNumberFormat="0" applyFill="0" applyAlignment="0" applyProtection="0">
      <alignment vertical="center"/>
    </xf>
    <xf numFmtId="0" fontId="69" fillId="8" borderId="15" applyNumberFormat="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81" fillId="11" borderId="0" applyNumberFormat="0" applyBorder="0" applyAlignment="0" applyProtection="0">
      <alignment vertical="center"/>
    </xf>
    <xf numFmtId="0" fontId="74" fillId="11" borderId="0" applyNumberFormat="0" applyBorder="0" applyAlignment="0" applyProtection="0">
      <alignment vertical="center"/>
    </xf>
    <xf numFmtId="0" fontId="76" fillId="18"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15" borderId="0" applyNumberFormat="0" applyBorder="0" applyAlignment="0" applyProtection="0">
      <alignment vertical="center"/>
    </xf>
    <xf numFmtId="0" fontId="62" fillId="0" borderId="0" applyNumberFormat="0" applyFill="0" applyBorder="0" applyAlignment="0" applyProtection="0">
      <alignment vertical="center"/>
    </xf>
    <xf numFmtId="0" fontId="73" fillId="10" borderId="0" applyNumberFormat="0" applyBorder="0" applyAlignment="0" applyProtection="0">
      <alignment vertical="center"/>
    </xf>
    <xf numFmtId="0" fontId="0" fillId="24"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22" borderId="0" applyNumberFormat="0" applyBorder="0" applyAlignment="0" applyProtection="0">
      <alignment vertical="center"/>
    </xf>
    <xf numFmtId="0" fontId="74" fillId="11"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76" fillId="17"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8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6" fillId="25"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62" fillId="0" borderId="0" applyNumberFormat="0" applyFill="0" applyBorder="0" applyAlignment="0" applyProtection="0">
      <alignment vertical="center"/>
    </xf>
    <xf numFmtId="0" fontId="74" fillId="11" borderId="0" applyNumberFormat="0" applyBorder="0" applyAlignment="0" applyProtection="0">
      <alignment vertical="center"/>
    </xf>
    <xf numFmtId="0" fontId="65" fillId="0" borderId="11" applyNumberFormat="0" applyFill="0" applyAlignment="0" applyProtection="0">
      <alignment vertical="center"/>
    </xf>
    <xf numFmtId="0" fontId="76" fillId="27"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34" fillId="0" borderId="0"/>
    <xf numFmtId="0" fontId="34" fillId="0" borderId="0"/>
    <xf numFmtId="0" fontId="74" fillId="11"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62" fillId="0" borderId="0" applyNumberFormat="0" applyFill="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34" fillId="0" borderId="0"/>
    <xf numFmtId="0" fontId="67" fillId="0" borderId="13" applyNumberFormat="0" applyFill="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0"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9" fontId="34" fillId="0" borderId="0" applyFont="0" applyFill="0" applyBorder="0" applyAlignment="0" applyProtection="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3" fillId="0" borderId="0" applyNumberFormat="0" applyFill="0" applyBorder="0" applyAlignment="0" applyProtection="0">
      <alignment vertical="center"/>
    </xf>
    <xf numFmtId="0" fontId="34" fillId="0" borderId="0"/>
    <xf numFmtId="0" fontId="76" fillId="2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xf numFmtId="0" fontId="26" fillId="0" borderId="18" applyNumberFormat="0" applyFill="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76" fillId="21" borderId="0" applyNumberFormat="0" applyBorder="0" applyAlignment="0" applyProtection="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9" fillId="11" borderId="0" applyNumberFormat="0" applyBorder="0" applyAlignment="0" applyProtection="0">
      <alignment vertical="center"/>
    </xf>
    <xf numFmtId="0" fontId="73" fillId="10" borderId="0" applyNumberFormat="0" applyBorder="0" applyAlignment="0" applyProtection="0">
      <alignment vertical="center"/>
    </xf>
    <xf numFmtId="0" fontId="0" fillId="24" borderId="0" applyNumberFormat="0" applyBorder="0" applyAlignment="0" applyProtection="0">
      <alignment vertical="center"/>
    </xf>
    <xf numFmtId="0" fontId="74" fillId="11" borderId="0" applyNumberFormat="0" applyBorder="0" applyAlignment="0" applyProtection="0">
      <alignment vertical="center"/>
    </xf>
    <xf numFmtId="0" fontId="76" fillId="19"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27"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15"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34" fillId="0" borderId="0"/>
    <xf numFmtId="0" fontId="0" fillId="0" borderId="0">
      <alignment vertical="center"/>
    </xf>
    <xf numFmtId="0" fontId="73" fillId="10" borderId="0" applyNumberFormat="0" applyBorder="0" applyAlignment="0" applyProtection="0">
      <alignment vertical="center"/>
    </xf>
    <xf numFmtId="0" fontId="66" fillId="0" borderId="12" applyNumberFormat="0" applyFill="0" applyAlignment="0" applyProtection="0">
      <alignment vertical="center"/>
    </xf>
    <xf numFmtId="0" fontId="79" fillId="11" borderId="0" applyNumberFormat="0" applyBorder="0" applyAlignment="0" applyProtection="0">
      <alignment vertical="center"/>
    </xf>
    <xf numFmtId="0" fontId="67" fillId="0" borderId="0" applyNumberFormat="0" applyFill="0" applyBorder="0" applyAlignment="0" applyProtection="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65" fillId="0" borderId="11" applyNumberFormat="0" applyFill="0" applyAlignment="0" applyProtection="0">
      <alignment vertical="center"/>
    </xf>
    <xf numFmtId="0" fontId="73" fillId="10" borderId="0" applyNumberFormat="0" applyBorder="0" applyAlignment="0" applyProtection="0">
      <alignment vertical="center"/>
    </xf>
    <xf numFmtId="0" fontId="34" fillId="0" borderId="0"/>
    <xf numFmtId="0" fontId="34" fillId="0" borderId="0"/>
    <xf numFmtId="0" fontId="76" fillId="13"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34" fillId="0" borderId="0"/>
    <xf numFmtId="0" fontId="73" fillId="10" borderId="0" applyNumberFormat="0" applyBorder="0" applyAlignment="0" applyProtection="0">
      <alignment vertical="center"/>
    </xf>
    <xf numFmtId="9" fontId="34" fillId="0" borderId="0" applyFont="0" applyFill="0" applyBorder="0" applyAlignment="0" applyProtection="0"/>
    <xf numFmtId="178" fontId="34" fillId="0" borderId="0" applyFont="0" applyFill="0" applyBorder="0" applyAlignment="0" applyProtection="0"/>
    <xf numFmtId="0" fontId="0" fillId="22" borderId="0" applyNumberFormat="0" applyBorder="0" applyAlignment="0" applyProtection="0">
      <alignment vertical="center"/>
    </xf>
    <xf numFmtId="0" fontId="0" fillId="0" borderId="0">
      <alignment vertical="center"/>
    </xf>
    <xf numFmtId="0" fontId="0"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6" fillId="18" borderId="0" applyNumberFormat="0" applyBorder="0" applyAlignment="0" applyProtection="0">
      <alignment vertical="center"/>
    </xf>
    <xf numFmtId="0" fontId="76" fillId="20"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34" fillId="0" borderId="0"/>
    <xf numFmtId="0" fontId="76" fillId="2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81" fillId="11" borderId="0" applyNumberFormat="0" applyBorder="0" applyAlignment="0" applyProtection="0">
      <alignment vertical="center"/>
    </xf>
    <xf numFmtId="0" fontId="34" fillId="0" borderId="0">
      <alignment vertical="center"/>
    </xf>
    <xf numFmtId="0" fontId="34" fillId="0" borderId="0"/>
    <xf numFmtId="0" fontId="0" fillId="7"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69" fillId="8" borderId="15" applyNumberFormat="0" applyAlignment="0" applyProtection="0">
      <alignment vertical="center"/>
    </xf>
    <xf numFmtId="0" fontId="62" fillId="0" borderId="0" applyNumberFormat="0" applyFill="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6" fillId="25"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81" fillId="11" borderId="0" applyNumberFormat="0" applyBorder="0" applyAlignment="0" applyProtection="0">
      <alignment vertical="center"/>
    </xf>
    <xf numFmtId="0" fontId="34" fillId="0" borderId="0">
      <alignment vertical="center"/>
    </xf>
    <xf numFmtId="0" fontId="76" fillId="2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9" fillId="11" borderId="0" applyNumberFormat="0" applyBorder="0" applyAlignment="0" applyProtection="0">
      <alignment vertical="center"/>
    </xf>
    <xf numFmtId="0" fontId="34" fillId="0" borderId="0"/>
    <xf numFmtId="0" fontId="80"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80"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0" fillId="24"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0" fillId="22"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0" borderId="0"/>
    <xf numFmtId="0" fontId="34" fillId="0" borderId="0"/>
    <xf numFmtId="0" fontId="0" fillId="26" borderId="0" applyNumberFormat="0" applyBorder="0" applyAlignment="0" applyProtection="0">
      <alignment vertical="center"/>
    </xf>
    <xf numFmtId="0" fontId="76" fillId="18" borderId="0" applyNumberFormat="0" applyBorder="0" applyAlignment="0" applyProtection="0">
      <alignment vertical="center"/>
    </xf>
    <xf numFmtId="0" fontId="69" fillId="8" borderId="15" applyNumberFormat="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9" fontId="93" fillId="0" borderId="0" applyFont="0" applyFill="0" applyBorder="0" applyAlignment="0" applyProtection="0">
      <alignment vertical="center"/>
    </xf>
    <xf numFmtId="0" fontId="73" fillId="10" borderId="0" applyNumberFormat="0" applyBorder="0" applyAlignment="0" applyProtection="0">
      <alignment vertical="center"/>
    </xf>
    <xf numFmtId="0" fontId="76" fillId="23"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177" fontId="34" fillId="0" borderId="0" applyFont="0" applyFill="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14" borderId="0" applyNumberFormat="0" applyBorder="0" applyAlignment="0" applyProtection="0">
      <alignment vertical="center"/>
    </xf>
    <xf numFmtId="0" fontId="73" fillId="10" borderId="0" applyNumberFormat="0" applyBorder="0" applyAlignment="0" applyProtection="0">
      <alignment vertical="center"/>
    </xf>
    <xf numFmtId="0" fontId="84" fillId="11" borderId="0" applyNumberFormat="0" applyBorder="0" applyAlignment="0" applyProtection="0">
      <alignment vertical="center"/>
    </xf>
    <xf numFmtId="0" fontId="76" fillId="20" borderId="0" applyNumberFormat="0" applyBorder="0" applyAlignment="0" applyProtection="0">
      <alignment vertical="center"/>
    </xf>
    <xf numFmtId="0" fontId="0" fillId="0" borderId="0">
      <alignment vertical="center"/>
    </xf>
    <xf numFmtId="0" fontId="34" fillId="0" borderId="0"/>
    <xf numFmtId="0" fontId="76" fillId="16" borderId="0" applyNumberFormat="0" applyBorder="0" applyAlignment="0" applyProtection="0">
      <alignment vertical="center"/>
    </xf>
    <xf numFmtId="177" fontId="34" fillId="0" borderId="0" applyFont="0" applyFill="0" applyBorder="0" applyAlignment="0" applyProtection="0">
      <alignment vertical="center"/>
    </xf>
    <xf numFmtId="0" fontId="72" fillId="0" borderId="17" applyNumberFormat="0" applyFill="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65" fillId="0" borderId="11" applyNumberFormat="0" applyFill="0" applyAlignment="0" applyProtection="0">
      <alignment vertical="center"/>
    </xf>
    <xf numFmtId="0" fontId="0" fillId="0" borderId="0"/>
    <xf numFmtId="0" fontId="0" fillId="22" borderId="0" applyNumberFormat="0" applyBorder="0" applyAlignment="0" applyProtection="0">
      <alignment vertical="center"/>
    </xf>
    <xf numFmtId="0" fontId="73" fillId="10" borderId="0" applyNumberFormat="0" applyBorder="0" applyAlignment="0" applyProtection="0">
      <alignment vertical="center"/>
    </xf>
    <xf numFmtId="0" fontId="70" fillId="8" borderId="14" applyNumberFormat="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6" borderId="10" applyNumberFormat="0" applyFont="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87" fillId="10" borderId="0" applyNumberFormat="0" applyBorder="0" applyAlignment="0" applyProtection="0">
      <alignment vertical="center"/>
    </xf>
    <xf numFmtId="0" fontId="0" fillId="6" borderId="10" applyNumberFormat="0" applyFont="0" applyAlignment="0" applyProtection="0">
      <alignment vertical="center"/>
    </xf>
    <xf numFmtId="0" fontId="80" fillId="11" borderId="0" applyNumberFormat="0" applyBorder="0" applyAlignment="0" applyProtection="0">
      <alignment vertical="center"/>
    </xf>
    <xf numFmtId="0" fontId="74" fillId="11" borderId="0" applyNumberFormat="0" applyBorder="0" applyAlignment="0" applyProtection="0">
      <alignment vertical="center"/>
    </xf>
    <xf numFmtId="0" fontId="64" fillId="0" borderId="0" applyNumberFormat="0" applyFill="0" applyBorder="0" applyAlignment="0" applyProtection="0">
      <alignment vertical="center"/>
    </xf>
    <xf numFmtId="0" fontId="0" fillId="10" borderId="0" applyNumberFormat="0" applyBorder="0" applyAlignment="0" applyProtection="0">
      <alignment vertical="center"/>
    </xf>
    <xf numFmtId="0" fontId="74" fillId="11" borderId="0" applyNumberFormat="0" applyBorder="0" applyAlignment="0" applyProtection="0">
      <alignment vertical="center"/>
    </xf>
    <xf numFmtId="0" fontId="63" fillId="0" borderId="0" applyNumberFormat="0" applyFill="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26" fillId="0" borderId="18" applyNumberFormat="0" applyFill="0" applyAlignment="0" applyProtection="0">
      <alignment vertical="center"/>
    </xf>
    <xf numFmtId="0" fontId="62" fillId="0" borderId="0" applyNumberFormat="0" applyFill="0" applyBorder="0" applyAlignment="0" applyProtection="0">
      <alignment vertical="center"/>
    </xf>
    <xf numFmtId="0" fontId="0" fillId="26"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xf numFmtId="0" fontId="76" fillId="25"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89" fillId="0" borderId="0"/>
    <xf numFmtId="0" fontId="73" fillId="1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34" fillId="0" borderId="0"/>
    <xf numFmtId="0" fontId="0" fillId="0" borderId="0">
      <alignment vertical="center"/>
    </xf>
    <xf numFmtId="0" fontId="73" fillId="10" borderId="0" applyNumberFormat="0" applyBorder="0" applyAlignment="0" applyProtection="0">
      <alignment vertical="center"/>
    </xf>
    <xf numFmtId="177" fontId="34" fillId="0" borderId="0" applyFont="0" applyFill="0" applyBorder="0" applyAlignment="0" applyProtection="0"/>
    <xf numFmtId="0" fontId="76" fillId="23" borderId="0" applyNumberFormat="0" applyBorder="0" applyAlignment="0" applyProtection="0">
      <alignment vertical="center"/>
    </xf>
    <xf numFmtId="0" fontId="0" fillId="22" borderId="0" applyNumberFormat="0" applyBorder="0" applyAlignment="0" applyProtection="0">
      <alignment vertical="center"/>
    </xf>
    <xf numFmtId="0" fontId="73" fillId="10" borderId="0" applyNumberFormat="0" applyBorder="0" applyAlignment="0" applyProtection="0">
      <alignment vertical="center"/>
    </xf>
    <xf numFmtId="43"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73" fillId="10"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75" fillId="12" borderId="0" applyNumberFormat="0" applyBorder="0" applyAlignment="0" applyProtection="0">
      <alignment vertical="center"/>
    </xf>
    <xf numFmtId="0" fontId="68" fillId="7" borderId="14" applyNumberFormat="0" applyAlignment="0" applyProtection="0">
      <alignment vertical="center"/>
    </xf>
    <xf numFmtId="0" fontId="66" fillId="0" borderId="12" applyNumberFormat="0" applyFill="0" applyAlignment="0" applyProtection="0">
      <alignment vertical="center"/>
    </xf>
    <xf numFmtId="0" fontId="74" fillId="11" borderId="0" applyNumberFormat="0" applyBorder="0" applyAlignment="0" applyProtection="0">
      <alignment vertical="center"/>
    </xf>
    <xf numFmtId="0" fontId="80" fillId="11"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87"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27"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91" fillId="0" borderId="0"/>
    <xf numFmtId="0" fontId="34" fillId="0" borderId="0"/>
    <xf numFmtId="0" fontId="69" fillId="8" borderId="15" applyNumberFormat="0" applyAlignment="0" applyProtection="0">
      <alignment vertical="center"/>
    </xf>
    <xf numFmtId="0" fontId="74" fillId="11" borderId="0" applyNumberFormat="0" applyBorder="0" applyAlignment="0" applyProtection="0">
      <alignment vertical="center"/>
    </xf>
    <xf numFmtId="0" fontId="34" fillId="0" borderId="0"/>
    <xf numFmtId="0" fontId="77" fillId="0" borderId="0"/>
    <xf numFmtId="0" fontId="76" fillId="20" borderId="0" applyNumberFormat="0" applyBorder="0" applyAlignment="0" applyProtection="0">
      <alignment vertical="center"/>
    </xf>
    <xf numFmtId="9" fontId="0" fillId="0" borderId="0" applyFont="0" applyFill="0" applyBorder="0" applyAlignment="0" applyProtection="0">
      <alignment vertical="center"/>
    </xf>
    <xf numFmtId="0" fontId="26" fillId="0" borderId="18" applyNumberFormat="0" applyFill="0" applyAlignment="0" applyProtection="0">
      <alignment vertical="center"/>
    </xf>
    <xf numFmtId="0" fontId="0" fillId="22" borderId="0" applyNumberFormat="0" applyBorder="0" applyAlignment="0" applyProtection="0">
      <alignment vertical="center"/>
    </xf>
    <xf numFmtId="0" fontId="73" fillId="10" borderId="0" applyNumberFormat="0" applyBorder="0" applyAlignment="0" applyProtection="0">
      <alignment vertical="center"/>
    </xf>
    <xf numFmtId="0" fontId="34" fillId="0" borderId="0">
      <alignment vertical="center"/>
    </xf>
    <xf numFmtId="0" fontId="76" fillId="19"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81"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0" fillId="2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0" borderId="0">
      <alignment vertical="center"/>
    </xf>
    <xf numFmtId="0" fontId="34" fillId="0" borderId="0"/>
    <xf numFmtId="0" fontId="73" fillId="10" borderId="0" applyNumberFormat="0" applyBorder="0" applyAlignment="0" applyProtection="0">
      <alignment vertical="center"/>
    </xf>
    <xf numFmtId="0" fontId="69" fillId="8" borderId="15" applyNumberFormat="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1" fillId="9" borderId="16" applyNumberFormat="0" applyAlignment="0" applyProtection="0">
      <alignment vertical="center"/>
    </xf>
    <xf numFmtId="0" fontId="34" fillId="0" borderId="0"/>
    <xf numFmtId="0" fontId="0" fillId="0" borderId="0">
      <alignment vertical="center"/>
    </xf>
    <xf numFmtId="0" fontId="76" fillId="13" borderId="0" applyNumberFormat="0" applyBorder="0" applyAlignment="0" applyProtection="0">
      <alignment vertical="center"/>
    </xf>
    <xf numFmtId="0" fontId="73" fillId="10" borderId="0" applyNumberFormat="0" applyBorder="0" applyAlignment="0" applyProtection="0">
      <alignment vertical="center"/>
    </xf>
    <xf numFmtId="0" fontId="0" fillId="0" borderId="0"/>
    <xf numFmtId="0" fontId="34" fillId="0" borderId="0"/>
    <xf numFmtId="0" fontId="0" fillId="11" borderId="0" applyNumberFormat="0" applyBorder="0" applyAlignment="0" applyProtection="0">
      <alignment vertical="center"/>
    </xf>
    <xf numFmtId="0" fontId="76" fillId="18"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74" fillId="11" borderId="0" applyNumberFormat="0" applyBorder="0" applyAlignment="0" applyProtection="0">
      <alignment vertical="center"/>
    </xf>
    <xf numFmtId="0" fontId="0" fillId="20" borderId="0" applyNumberFormat="0" applyBorder="0" applyAlignment="0" applyProtection="0">
      <alignment vertical="center"/>
    </xf>
    <xf numFmtId="0" fontId="34" fillId="0" borderId="0"/>
    <xf numFmtId="0" fontId="0" fillId="15"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7" fillId="0" borderId="0"/>
    <xf numFmtId="0" fontId="34" fillId="0" borderId="0"/>
    <xf numFmtId="0" fontId="34" fillId="0" borderId="0"/>
    <xf numFmtId="0" fontId="76" fillId="17"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177" fontId="34" fillId="0" borderId="0" applyFont="0" applyFill="0" applyBorder="0" applyAlignment="0" applyProtection="0">
      <alignment vertical="center"/>
    </xf>
    <xf numFmtId="0" fontId="80"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xf numFmtId="0" fontId="34" fillId="0" borderId="0"/>
    <xf numFmtId="0" fontId="76" fillId="27" borderId="0" applyNumberFormat="0" applyBorder="0" applyAlignment="0" applyProtection="0">
      <alignment vertical="center"/>
    </xf>
    <xf numFmtId="0" fontId="76" fillId="23" borderId="0" applyNumberFormat="0" applyBorder="0" applyAlignment="0" applyProtection="0">
      <alignment vertical="center"/>
    </xf>
    <xf numFmtId="0" fontId="73" fillId="10" borderId="0" applyNumberFormat="0" applyBorder="0" applyAlignment="0" applyProtection="0">
      <alignment vertical="center"/>
    </xf>
    <xf numFmtId="0" fontId="26" fillId="0" borderId="18" applyNumberFormat="0" applyFill="0" applyAlignment="0" applyProtection="0">
      <alignment vertical="center"/>
    </xf>
    <xf numFmtId="0" fontId="74" fillId="11" borderId="0" applyNumberFormat="0" applyBorder="0" applyAlignment="0" applyProtection="0">
      <alignment vertical="center"/>
    </xf>
    <xf numFmtId="0" fontId="77" fillId="0" borderId="0"/>
    <xf numFmtId="0" fontId="74" fillId="11" borderId="0" applyNumberFormat="0" applyBorder="0" applyAlignment="0" applyProtection="0">
      <alignment vertical="center"/>
    </xf>
    <xf numFmtId="0" fontId="34" fillId="6" borderId="10" applyNumberFormat="0" applyFont="0" applyAlignment="0" applyProtection="0">
      <alignment vertical="center"/>
    </xf>
    <xf numFmtId="0" fontId="76" fillId="18"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0"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25" borderId="0" applyNumberFormat="0" applyBorder="0" applyAlignment="0" applyProtection="0">
      <alignment vertical="center"/>
    </xf>
    <xf numFmtId="0" fontId="34" fillId="0" borderId="0"/>
    <xf numFmtId="0" fontId="34" fillId="0" borderId="0"/>
    <xf numFmtId="0" fontId="74" fillId="11" borderId="0" applyNumberFormat="0" applyBorder="0" applyAlignment="0" applyProtection="0">
      <alignment vertical="center"/>
    </xf>
    <xf numFmtId="0" fontId="0" fillId="20" borderId="0" applyNumberFormat="0" applyBorder="0" applyAlignment="0" applyProtection="0">
      <alignment vertical="center"/>
    </xf>
    <xf numFmtId="0" fontId="0" fillId="0" borderId="0">
      <alignment vertical="center"/>
    </xf>
    <xf numFmtId="0" fontId="75" fillId="12"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6" fillId="20" borderId="0" applyNumberFormat="0" applyBorder="0" applyAlignment="0" applyProtection="0">
      <alignment vertical="center"/>
    </xf>
    <xf numFmtId="9" fontId="0" fillId="0" borderId="0" applyFont="0" applyFill="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80" fillId="11" borderId="0" applyNumberFormat="0" applyBorder="0" applyAlignment="0" applyProtection="0">
      <alignment vertical="center"/>
    </xf>
    <xf numFmtId="0" fontId="74" fillId="11" borderId="0" applyNumberFormat="0" applyBorder="0" applyAlignment="0" applyProtection="0">
      <alignment vertical="center"/>
    </xf>
    <xf numFmtId="0" fontId="0" fillId="11" borderId="0" applyNumberFormat="0" applyBorder="0" applyAlignment="0" applyProtection="0">
      <alignment vertical="center"/>
    </xf>
    <xf numFmtId="0" fontId="34" fillId="0" borderId="0"/>
    <xf numFmtId="0" fontId="87" fillId="10"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76" fillId="27" borderId="0" applyNumberFormat="0" applyBorder="0" applyAlignment="0" applyProtection="0">
      <alignment vertical="center"/>
    </xf>
    <xf numFmtId="0" fontId="0" fillId="14"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70" fillId="8" borderId="14" applyNumberFormat="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34" fillId="0" borderId="0"/>
    <xf numFmtId="0" fontId="73" fillId="10" borderId="0" applyNumberFormat="0" applyBorder="0" applyAlignment="0" applyProtection="0">
      <alignment vertical="center"/>
    </xf>
    <xf numFmtId="9" fontId="34" fillId="0" borderId="0" applyFont="0" applyFill="0" applyBorder="0" applyAlignment="0" applyProtection="0"/>
    <xf numFmtId="0" fontId="73" fillId="10"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0" fillId="18"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7" fillId="0" borderId="13" applyNumberFormat="0" applyFill="0" applyAlignment="0" applyProtection="0">
      <alignment vertical="center"/>
    </xf>
    <xf numFmtId="0" fontId="9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68" fillId="7" borderId="14" applyNumberFormat="0" applyAlignment="0" applyProtection="0">
      <alignment vertical="center"/>
    </xf>
    <xf numFmtId="0" fontId="65" fillId="0" borderId="11" applyNumberFormat="0" applyFill="0" applyAlignment="0" applyProtection="0">
      <alignment vertical="center"/>
    </xf>
    <xf numFmtId="0" fontId="76" fillId="13"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0" borderId="0"/>
    <xf numFmtId="0" fontId="0" fillId="0" borderId="0">
      <alignment vertical="center"/>
    </xf>
    <xf numFmtId="0" fontId="73" fillId="10" borderId="0" applyNumberFormat="0" applyBorder="0" applyAlignment="0" applyProtection="0">
      <alignment vertical="center"/>
    </xf>
    <xf numFmtId="0" fontId="83" fillId="0" borderId="0"/>
    <xf numFmtId="0" fontId="74" fillId="11" borderId="0" applyNumberFormat="0" applyBorder="0" applyAlignment="0" applyProtection="0">
      <alignment vertical="center"/>
    </xf>
    <xf numFmtId="0" fontId="0" fillId="26"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89"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177" fontId="34" fillId="0" borderId="0" applyFont="0" applyFill="0" applyBorder="0" applyAlignment="0" applyProtection="0">
      <alignment vertical="center"/>
    </xf>
    <xf numFmtId="0" fontId="69" fillId="8" borderId="15" applyNumberFormat="0" applyAlignment="0" applyProtection="0">
      <alignment vertical="center"/>
    </xf>
    <xf numFmtId="0" fontId="73" fillId="10" borderId="0" applyNumberFormat="0" applyBorder="0" applyAlignment="0" applyProtection="0">
      <alignment vertical="center"/>
    </xf>
    <xf numFmtId="0" fontId="76" fillId="23" borderId="0" applyNumberFormat="0" applyBorder="0" applyAlignment="0" applyProtection="0">
      <alignment vertical="center"/>
    </xf>
    <xf numFmtId="0" fontId="73" fillId="10" borderId="0" applyNumberFormat="0" applyBorder="0" applyAlignment="0" applyProtection="0">
      <alignment vertical="center"/>
    </xf>
    <xf numFmtId="0" fontId="26" fillId="0" borderId="18" applyNumberFormat="0" applyFill="0" applyAlignment="0" applyProtection="0">
      <alignment vertical="center"/>
    </xf>
    <xf numFmtId="0" fontId="74" fillId="11" borderId="0" applyNumberFormat="0" applyBorder="0" applyAlignment="0" applyProtection="0">
      <alignment vertical="center"/>
    </xf>
    <xf numFmtId="0" fontId="0" fillId="15" borderId="0" applyNumberFormat="0" applyBorder="0" applyAlignment="0" applyProtection="0">
      <alignment vertical="center"/>
    </xf>
    <xf numFmtId="0" fontId="0" fillId="0" borderId="0"/>
    <xf numFmtId="0" fontId="76" fillId="23" borderId="0" applyNumberFormat="0" applyBorder="0" applyAlignment="0" applyProtection="0">
      <alignment vertical="center"/>
    </xf>
    <xf numFmtId="0" fontId="0" fillId="26" borderId="0" applyNumberFormat="0" applyBorder="0" applyAlignment="0" applyProtection="0">
      <alignment vertical="center"/>
    </xf>
    <xf numFmtId="0" fontId="76" fillId="17" borderId="0" applyNumberFormat="0" applyBorder="0" applyAlignment="0" applyProtection="0">
      <alignment vertical="center"/>
    </xf>
    <xf numFmtId="0" fontId="70" fillId="8" borderId="14" applyNumberFormat="0" applyAlignment="0" applyProtection="0">
      <alignment vertical="center"/>
    </xf>
    <xf numFmtId="0" fontId="72" fillId="0" borderId="17" applyNumberFormat="0" applyFill="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7" fillId="0" borderId="0" applyNumberFormat="0" applyFill="0" applyBorder="0" applyAlignment="0" applyProtection="0">
      <alignment vertical="center"/>
    </xf>
    <xf numFmtId="43" fontId="0" fillId="0" borderId="0" applyFont="0" applyFill="0" applyBorder="0" applyAlignment="0" applyProtection="0">
      <alignment vertical="center"/>
    </xf>
    <xf numFmtId="0" fontId="69" fillId="8" borderId="15" applyNumberFormat="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76" fillId="21" borderId="0" applyNumberFormat="0" applyBorder="0" applyAlignment="0" applyProtection="0">
      <alignment vertical="center"/>
    </xf>
    <xf numFmtId="0" fontId="13"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43" fontId="34" fillId="0" borderId="0" applyFont="0" applyFill="0" applyBorder="0" applyAlignment="0" applyProtection="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9" fontId="0" fillId="0" borderId="0" applyFont="0" applyFill="0" applyBorder="0" applyAlignment="0" applyProtection="0">
      <alignment vertical="center"/>
    </xf>
    <xf numFmtId="0" fontId="67" fillId="0" borderId="13" applyNumberFormat="0" applyFill="0" applyAlignment="0" applyProtection="0">
      <alignment vertical="center"/>
    </xf>
    <xf numFmtId="0" fontId="0" fillId="14" borderId="0" applyNumberFormat="0" applyBorder="0" applyAlignment="0" applyProtection="0">
      <alignment vertical="center"/>
    </xf>
    <xf numFmtId="0" fontId="0" fillId="22"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16"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43" fontId="34" fillId="0" borderId="0" applyFont="0" applyFill="0" applyBorder="0" applyAlignment="0" applyProtection="0"/>
    <xf numFmtId="0" fontId="65" fillId="0" borderId="11" applyNumberFormat="0" applyFill="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26" fillId="0" borderId="18" applyNumberFormat="0" applyFill="0" applyAlignment="0" applyProtection="0">
      <alignment vertical="center"/>
    </xf>
    <xf numFmtId="0" fontId="62" fillId="0" borderId="0" applyNumberFormat="0" applyFill="0" applyBorder="0" applyAlignment="0" applyProtection="0">
      <alignment vertical="center"/>
    </xf>
    <xf numFmtId="0" fontId="76" fillId="18"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5" fillId="12" borderId="0" applyNumberFormat="0" applyBorder="0" applyAlignment="0" applyProtection="0">
      <alignment vertical="center"/>
    </xf>
    <xf numFmtId="0" fontId="76" fillId="23" borderId="0" applyNumberFormat="0" applyBorder="0" applyAlignment="0" applyProtection="0">
      <alignment vertical="center"/>
    </xf>
    <xf numFmtId="0" fontId="69" fillId="8" borderId="15" applyNumberFormat="0" applyAlignment="0" applyProtection="0">
      <alignment vertical="center"/>
    </xf>
    <xf numFmtId="0" fontId="0" fillId="0" borderId="0">
      <alignment vertical="center"/>
    </xf>
    <xf numFmtId="0" fontId="0" fillId="0" borderId="0">
      <alignment vertical="center"/>
    </xf>
    <xf numFmtId="0" fontId="74" fillId="11" borderId="0" applyNumberFormat="0" applyBorder="0" applyAlignment="0" applyProtection="0">
      <alignment vertical="center"/>
    </xf>
    <xf numFmtId="0" fontId="0" fillId="22"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176" fontId="34" fillId="0" borderId="0" applyFont="0" applyFill="0" applyBorder="0" applyAlignment="0" applyProtection="0"/>
    <xf numFmtId="0" fontId="0" fillId="20" borderId="0" applyNumberFormat="0" applyBorder="0" applyAlignment="0" applyProtection="0">
      <alignment vertical="center"/>
    </xf>
    <xf numFmtId="0" fontId="34" fillId="0" borderId="0"/>
    <xf numFmtId="0" fontId="69" fillId="8" borderId="15" applyNumberFormat="0" applyAlignment="0" applyProtection="0">
      <alignment vertical="center"/>
    </xf>
    <xf numFmtId="0" fontId="72" fillId="0" borderId="17" applyNumberFormat="0" applyFill="0" applyAlignment="0" applyProtection="0">
      <alignment vertical="center"/>
    </xf>
    <xf numFmtId="0" fontId="73" fillId="10" borderId="0" applyNumberFormat="0" applyBorder="0" applyAlignment="0" applyProtection="0">
      <alignment vertical="center"/>
    </xf>
    <xf numFmtId="0" fontId="80" fillId="11" borderId="0" applyNumberFormat="0" applyBorder="0" applyAlignment="0" applyProtection="0">
      <alignment vertical="center"/>
    </xf>
    <xf numFmtId="177" fontId="34" fillId="0" borderId="0" applyFont="0" applyFill="0" applyBorder="0" applyAlignment="0" applyProtection="0">
      <alignment vertical="center"/>
    </xf>
    <xf numFmtId="0" fontId="0" fillId="24" borderId="0" applyNumberFormat="0" applyBorder="0" applyAlignment="0" applyProtection="0">
      <alignment vertical="center"/>
    </xf>
    <xf numFmtId="0" fontId="74" fillId="11" borderId="0" applyNumberFormat="0" applyBorder="0" applyAlignment="0" applyProtection="0">
      <alignment vertical="center"/>
    </xf>
    <xf numFmtId="0" fontId="62" fillId="0" borderId="0" applyNumberFormat="0" applyFill="0" applyBorder="0" applyAlignment="0" applyProtection="0">
      <alignment vertical="center"/>
    </xf>
    <xf numFmtId="0" fontId="73" fillId="10" borderId="0" applyNumberFormat="0" applyBorder="0" applyAlignment="0" applyProtection="0">
      <alignment vertical="center"/>
    </xf>
    <xf numFmtId="0" fontId="34" fillId="6" borderId="10" applyNumberFormat="0" applyFont="0" applyAlignment="0" applyProtection="0">
      <alignment vertical="center"/>
    </xf>
    <xf numFmtId="0" fontId="0" fillId="22" borderId="0" applyNumberFormat="0" applyBorder="0" applyAlignment="0" applyProtection="0">
      <alignment vertical="center"/>
    </xf>
    <xf numFmtId="0" fontId="0" fillId="15" borderId="0" applyNumberFormat="0" applyBorder="0" applyAlignment="0" applyProtection="0">
      <alignment vertical="center"/>
    </xf>
    <xf numFmtId="0" fontId="34" fillId="0" borderId="0"/>
    <xf numFmtId="0" fontId="76" fillId="23" borderId="0" applyNumberFormat="0" applyBorder="0" applyAlignment="0" applyProtection="0">
      <alignment vertical="center"/>
    </xf>
    <xf numFmtId="0" fontId="74" fillId="11" borderId="0" applyNumberFormat="0" applyBorder="0" applyAlignment="0" applyProtection="0">
      <alignment vertical="center"/>
    </xf>
    <xf numFmtId="0" fontId="0" fillId="22"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77" fillId="0" borderId="0"/>
    <xf numFmtId="0" fontId="0"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87" fillId="10" borderId="0" applyNumberFormat="0" applyBorder="0" applyAlignment="0" applyProtection="0">
      <alignment vertical="center"/>
    </xf>
    <xf numFmtId="0" fontId="74" fillId="11" borderId="0" applyNumberFormat="0" applyBorder="0" applyAlignment="0" applyProtection="0">
      <alignment vertical="center"/>
    </xf>
    <xf numFmtId="0" fontId="26" fillId="0" borderId="18" applyNumberFormat="0" applyFill="0" applyAlignment="0" applyProtection="0">
      <alignment vertical="center"/>
    </xf>
    <xf numFmtId="0" fontId="79" fillId="11" borderId="0" applyNumberFormat="0" applyBorder="0" applyAlignment="0" applyProtection="0">
      <alignment vertical="center"/>
    </xf>
    <xf numFmtId="0" fontId="76" fillId="16" borderId="0" applyNumberFormat="0" applyBorder="0" applyAlignment="0" applyProtection="0">
      <alignment vertical="center"/>
    </xf>
    <xf numFmtId="0" fontId="76" fillId="23"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0" fillId="15"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0" fontId="0" fillId="0" borderId="0"/>
    <xf numFmtId="0" fontId="34" fillId="0" borderId="0"/>
    <xf numFmtId="0" fontId="34" fillId="0" borderId="0"/>
    <xf numFmtId="0" fontId="0" fillId="0" borderId="0"/>
    <xf numFmtId="0" fontId="75" fillId="12" borderId="0" applyNumberFormat="0" applyBorder="0" applyAlignment="0" applyProtection="0">
      <alignment vertical="center"/>
    </xf>
    <xf numFmtId="0" fontId="0" fillId="6" borderId="10" applyNumberFormat="0" applyFont="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6" fillId="0" borderId="12" applyNumberFormat="0" applyFill="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9" fontId="34" fillId="0" borderId="0" applyFont="0" applyFill="0" applyBorder="0" applyAlignment="0" applyProtection="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22" borderId="0" applyNumberFormat="0" applyBorder="0" applyAlignment="0" applyProtection="0">
      <alignment vertical="center"/>
    </xf>
    <xf numFmtId="43" fontId="34" fillId="0" borderId="0" applyFont="0" applyFill="0" applyBorder="0" applyAlignment="0" applyProtection="0"/>
    <xf numFmtId="0" fontId="64" fillId="0" borderId="0" applyNumberFormat="0" applyFill="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67" fillId="0" borderId="13" applyNumberFormat="0" applyFill="0" applyAlignment="0" applyProtection="0">
      <alignment vertical="center"/>
    </xf>
    <xf numFmtId="0" fontId="26" fillId="0" borderId="18" applyNumberFormat="0" applyFill="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88" fillId="0" borderId="0"/>
    <xf numFmtId="0" fontId="81" fillId="11" borderId="0" applyNumberFormat="0" applyBorder="0" applyAlignment="0" applyProtection="0">
      <alignment vertical="center"/>
    </xf>
    <xf numFmtId="0" fontId="34" fillId="0" borderId="0">
      <alignment vertical="center"/>
    </xf>
    <xf numFmtId="0" fontId="34" fillId="0" borderId="0"/>
    <xf numFmtId="0" fontId="63" fillId="0" borderId="0" applyNumberFormat="0" applyFill="0" applyBorder="0" applyAlignment="0" applyProtection="0">
      <alignment vertical="center"/>
    </xf>
    <xf numFmtId="0" fontId="74" fillId="11" borderId="0" applyNumberFormat="0" applyBorder="0" applyAlignment="0" applyProtection="0">
      <alignment vertical="center"/>
    </xf>
    <xf numFmtId="0" fontId="0" fillId="11" borderId="0" applyNumberFormat="0" applyBorder="0" applyAlignment="0" applyProtection="0">
      <alignment vertical="center"/>
    </xf>
    <xf numFmtId="0" fontId="72" fillId="0" borderId="17" applyNumberFormat="0" applyFill="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xf numFmtId="0" fontId="74" fillId="11" borderId="0" applyNumberFormat="0" applyBorder="0" applyAlignment="0" applyProtection="0">
      <alignment vertical="center"/>
    </xf>
    <xf numFmtId="0" fontId="0" fillId="0" borderId="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0" fillId="11" borderId="0" applyNumberFormat="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23" borderId="0" applyNumberFormat="0" applyBorder="0" applyAlignment="0" applyProtection="0">
      <alignment vertical="center"/>
    </xf>
    <xf numFmtId="43" fontId="34" fillId="0" borderId="0" applyFont="0" applyFill="0" applyBorder="0" applyAlignment="0" applyProtection="0"/>
    <xf numFmtId="0" fontId="74" fillId="11" borderId="0" applyNumberFormat="0" applyBorder="0" applyAlignment="0" applyProtection="0">
      <alignment vertical="center"/>
    </xf>
    <xf numFmtId="0" fontId="0" fillId="15"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6" fillId="2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6" fillId="23" borderId="0" applyNumberFormat="0" applyBorder="0" applyAlignment="0" applyProtection="0">
      <alignment vertical="center"/>
    </xf>
    <xf numFmtId="0" fontId="88" fillId="0" borderId="0"/>
    <xf numFmtId="0" fontId="34" fillId="0" borderId="0"/>
    <xf numFmtId="0" fontId="74" fillId="11" borderId="0" applyNumberFormat="0" applyBorder="0" applyAlignment="0" applyProtection="0">
      <alignment vertical="center"/>
    </xf>
    <xf numFmtId="0" fontId="34" fillId="0" borderId="0"/>
    <xf numFmtId="0" fontId="71" fillId="9" borderId="16" applyNumberFormat="0" applyAlignment="0" applyProtection="0">
      <alignment vertical="center"/>
    </xf>
    <xf numFmtId="0" fontId="76" fillId="23"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0"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34" fillId="0" borderId="0"/>
    <xf numFmtId="0" fontId="74" fillId="11" borderId="0" applyNumberFormat="0" applyBorder="0" applyAlignment="0" applyProtection="0">
      <alignment vertical="center"/>
    </xf>
    <xf numFmtId="0" fontId="0" fillId="0" borderId="0"/>
    <xf numFmtId="0" fontId="69" fillId="8" borderId="15" applyNumberFormat="0" applyAlignment="0" applyProtection="0">
      <alignment vertical="center"/>
    </xf>
    <xf numFmtId="0" fontId="34" fillId="0" borderId="0"/>
    <xf numFmtId="0" fontId="8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67" fillId="0" borderId="0" applyNumberFormat="0" applyFill="0" applyBorder="0" applyAlignment="0" applyProtection="0">
      <alignment vertical="center"/>
    </xf>
    <xf numFmtId="0" fontId="34" fillId="0" borderId="0">
      <alignment vertical="center"/>
    </xf>
    <xf numFmtId="0" fontId="74" fillId="11" borderId="0" applyNumberFormat="0" applyBorder="0" applyAlignment="0" applyProtection="0">
      <alignment vertical="center"/>
    </xf>
    <xf numFmtId="0" fontId="71" fillId="9" borderId="16" applyNumberFormat="0" applyAlignment="0" applyProtection="0">
      <alignment vertical="center"/>
    </xf>
    <xf numFmtId="0" fontId="34"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24" borderId="0" applyNumberFormat="0" applyBorder="0" applyAlignment="0" applyProtection="0">
      <alignment vertical="center"/>
    </xf>
    <xf numFmtId="0" fontId="34" fillId="0" borderId="0">
      <alignment vertical="center"/>
    </xf>
    <xf numFmtId="0" fontId="0" fillId="15"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64" fillId="0" borderId="0" applyNumberFormat="0" applyFill="0" applyBorder="0" applyAlignment="0" applyProtection="0">
      <alignment vertical="center"/>
    </xf>
    <xf numFmtId="0" fontId="74" fillId="11" borderId="0" applyNumberFormat="0" applyBorder="0" applyAlignment="0" applyProtection="0">
      <alignment vertical="center"/>
    </xf>
    <xf numFmtId="0" fontId="76" fillId="17" borderId="0" applyNumberFormat="0" applyBorder="0" applyAlignment="0" applyProtection="0">
      <alignment vertical="center"/>
    </xf>
    <xf numFmtId="0" fontId="0" fillId="7"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80" fillId="11" borderId="0" applyNumberFormat="0" applyBorder="0" applyAlignment="0" applyProtection="0">
      <alignment vertical="center"/>
    </xf>
    <xf numFmtId="0" fontId="0" fillId="18" borderId="0" applyNumberFormat="0" applyBorder="0" applyAlignment="0" applyProtection="0">
      <alignment vertical="center"/>
    </xf>
    <xf numFmtId="0" fontId="73" fillId="10" borderId="0" applyNumberFormat="0" applyBorder="0" applyAlignment="0" applyProtection="0">
      <alignment vertical="center"/>
    </xf>
    <xf numFmtId="0" fontId="72" fillId="0" borderId="17" applyNumberFormat="0" applyFill="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34" fillId="0" borderId="0">
      <alignment vertical="center"/>
    </xf>
    <xf numFmtId="0" fontId="34" fillId="0" borderId="0"/>
    <xf numFmtId="0" fontId="34" fillId="0" borderId="0"/>
    <xf numFmtId="0" fontId="74" fillId="11" borderId="0" applyNumberFormat="0" applyBorder="0" applyAlignment="0" applyProtection="0">
      <alignment vertical="center"/>
    </xf>
    <xf numFmtId="0" fontId="76" fillId="25" borderId="0" applyNumberFormat="0" applyBorder="0" applyAlignment="0" applyProtection="0">
      <alignment vertical="center"/>
    </xf>
    <xf numFmtId="0" fontId="34" fillId="0" borderId="0">
      <alignment vertical="center"/>
    </xf>
    <xf numFmtId="0" fontId="73" fillId="10" borderId="0" applyNumberFormat="0" applyBorder="0" applyAlignment="0" applyProtection="0">
      <alignment vertical="center"/>
    </xf>
    <xf numFmtId="0" fontId="0" fillId="0" borderId="0"/>
    <xf numFmtId="9" fontId="93" fillId="0" borderId="0" applyFont="0" applyFill="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4" fontId="91" fillId="0" borderId="0" applyFont="0" applyFill="0" applyBorder="0" applyAlignment="0" applyProtection="0"/>
    <xf numFmtId="0" fontId="74" fillId="11" borderId="0" applyNumberFormat="0" applyBorder="0" applyAlignment="0" applyProtection="0">
      <alignment vertical="center"/>
    </xf>
    <xf numFmtId="0" fontId="34" fillId="0" borderId="0"/>
    <xf numFmtId="177" fontId="34" fillId="0" borderId="0" applyFont="0" applyFill="0" applyBorder="0" applyAlignment="0" applyProtection="0">
      <alignment vertical="center"/>
    </xf>
    <xf numFmtId="0" fontId="73" fillId="10" borderId="0" applyNumberFormat="0" applyBorder="0" applyAlignment="0" applyProtection="0">
      <alignment vertical="center"/>
    </xf>
    <xf numFmtId="1" fontId="90" fillId="0" borderId="0"/>
    <xf numFmtId="0" fontId="73" fillId="10" borderId="0" applyNumberFormat="0" applyBorder="0" applyAlignment="0" applyProtection="0">
      <alignment vertical="center"/>
    </xf>
    <xf numFmtId="0" fontId="0" fillId="0" borderId="0">
      <alignment vertical="center"/>
    </xf>
    <xf numFmtId="0" fontId="76" fillId="17" borderId="0" applyNumberFormat="0" applyBorder="0" applyAlignment="0" applyProtection="0">
      <alignment vertical="center"/>
    </xf>
    <xf numFmtId="0" fontId="74" fillId="11" borderId="0" applyNumberFormat="0" applyBorder="0" applyAlignment="0" applyProtection="0">
      <alignment vertical="center"/>
    </xf>
    <xf numFmtId="0" fontId="87" fillId="10" borderId="0" applyNumberFormat="0" applyBorder="0" applyAlignment="0" applyProtection="0">
      <alignment vertical="center"/>
    </xf>
    <xf numFmtId="0" fontId="85" fillId="0" borderId="0">
      <alignment vertical="top"/>
    </xf>
    <xf numFmtId="0" fontId="69" fillId="8" borderId="15" applyNumberFormat="0" applyAlignment="0" applyProtection="0">
      <alignment vertical="center"/>
    </xf>
    <xf numFmtId="0" fontId="34" fillId="0" borderId="0"/>
    <xf numFmtId="0" fontId="34" fillId="0" borderId="0"/>
    <xf numFmtId="0" fontId="0" fillId="20" borderId="0" applyNumberFormat="0" applyBorder="0" applyAlignment="0" applyProtection="0">
      <alignment vertical="center"/>
    </xf>
    <xf numFmtId="0" fontId="73" fillId="10" borderId="0" applyNumberFormat="0" applyBorder="0" applyAlignment="0" applyProtection="0">
      <alignment vertical="center"/>
    </xf>
    <xf numFmtId="0" fontId="0" fillId="22"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34" fillId="6" borderId="10" applyNumberFormat="0" applyFont="0" applyAlignment="0" applyProtection="0">
      <alignment vertical="center"/>
    </xf>
    <xf numFmtId="0" fontId="34" fillId="0" borderId="0">
      <alignment vertical="center"/>
    </xf>
    <xf numFmtId="0" fontId="0"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0" fillId="22" borderId="0" applyNumberFormat="0" applyBorder="0" applyAlignment="0" applyProtection="0">
      <alignment vertical="center"/>
    </xf>
    <xf numFmtId="0" fontId="0" fillId="0" borderId="0">
      <alignment vertical="center"/>
    </xf>
    <xf numFmtId="0" fontId="74" fillId="11" borderId="0" applyNumberFormat="0" applyBorder="0" applyAlignment="0" applyProtection="0">
      <alignment vertical="center"/>
    </xf>
    <xf numFmtId="0" fontId="80" fillId="11" borderId="0" applyNumberFormat="0" applyBorder="0" applyAlignment="0" applyProtection="0">
      <alignment vertical="center"/>
    </xf>
    <xf numFmtId="0" fontId="34"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179" fontId="34" fillId="0" borderId="0" applyFont="0" applyFill="0" applyBorder="0" applyAlignment="0" applyProtection="0"/>
    <xf numFmtId="0" fontId="74" fillId="11"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6" fillId="23" borderId="0" applyNumberFormat="0" applyBorder="0" applyAlignment="0" applyProtection="0">
      <alignment vertical="center"/>
    </xf>
    <xf numFmtId="0" fontId="68" fillId="7" borderId="14" applyNumberFormat="0" applyAlignment="0" applyProtection="0">
      <alignment vertical="center"/>
    </xf>
    <xf numFmtId="0" fontId="81" fillId="11" borderId="0" applyNumberFormat="0" applyBorder="0" applyAlignment="0" applyProtection="0">
      <alignment vertical="center"/>
    </xf>
    <xf numFmtId="0" fontId="74" fillId="11" borderId="0" applyNumberFormat="0" applyBorder="0" applyAlignment="0" applyProtection="0">
      <alignment vertical="center"/>
    </xf>
    <xf numFmtId="0" fontId="0" fillId="10" borderId="0" applyNumberFormat="0" applyBorder="0" applyAlignment="0" applyProtection="0">
      <alignment vertical="center"/>
    </xf>
    <xf numFmtId="0" fontId="76" fillId="20" borderId="0" applyNumberFormat="0" applyBorder="0" applyAlignment="0" applyProtection="0">
      <alignment vertical="center"/>
    </xf>
    <xf numFmtId="0" fontId="76" fillId="13" borderId="0" applyNumberFormat="0" applyBorder="0" applyAlignment="0" applyProtection="0">
      <alignment vertical="center"/>
    </xf>
    <xf numFmtId="0" fontId="73" fillId="10" borderId="0" applyNumberFormat="0" applyBorder="0" applyAlignment="0" applyProtection="0">
      <alignment vertical="center"/>
    </xf>
    <xf numFmtId="0" fontId="69" fillId="8" borderId="15" applyNumberFormat="0" applyAlignment="0" applyProtection="0">
      <alignment vertical="center"/>
    </xf>
    <xf numFmtId="0" fontId="74" fillId="11" borderId="0" applyNumberFormat="0" applyBorder="0" applyAlignment="0" applyProtection="0">
      <alignment vertical="center"/>
    </xf>
    <xf numFmtId="0" fontId="81" fillId="11" borderId="0" applyNumberFormat="0" applyBorder="0" applyAlignment="0" applyProtection="0">
      <alignment vertical="center"/>
    </xf>
    <xf numFmtId="0" fontId="0" fillId="6" borderId="10" applyNumberFormat="0" applyFont="0" applyAlignment="0" applyProtection="0">
      <alignment vertical="center"/>
    </xf>
    <xf numFmtId="0" fontId="34"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87" fillId="10" borderId="0" applyNumberFormat="0" applyBorder="0" applyAlignment="0" applyProtection="0">
      <alignment vertical="center"/>
    </xf>
    <xf numFmtId="0" fontId="76" fillId="16" borderId="0" applyNumberFormat="0" applyBorder="0" applyAlignment="0" applyProtection="0">
      <alignment vertical="center"/>
    </xf>
    <xf numFmtId="0" fontId="73" fillId="10"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34" fillId="0" borderId="0"/>
    <xf numFmtId="0" fontId="34" fillId="0" borderId="0"/>
    <xf numFmtId="0" fontId="0" fillId="26" borderId="0" applyNumberFormat="0" applyBorder="0" applyAlignment="0" applyProtection="0">
      <alignment vertical="center"/>
    </xf>
    <xf numFmtId="0" fontId="34" fillId="0" borderId="0"/>
    <xf numFmtId="0" fontId="34"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0" borderId="0">
      <alignment vertical="center"/>
    </xf>
    <xf numFmtId="43" fontId="34" fillId="0" borderId="0" applyFont="0" applyFill="0" applyBorder="0" applyAlignment="0" applyProtection="0"/>
    <xf numFmtId="0" fontId="0" fillId="18" borderId="0" applyNumberFormat="0" applyBorder="0" applyAlignment="0" applyProtection="0">
      <alignment vertical="center"/>
    </xf>
    <xf numFmtId="0" fontId="73" fillId="10" borderId="0" applyNumberFormat="0" applyBorder="0" applyAlignment="0" applyProtection="0">
      <alignment vertical="center"/>
    </xf>
    <xf numFmtId="0" fontId="80" fillId="11" borderId="0" applyNumberFormat="0" applyBorder="0" applyAlignment="0" applyProtection="0">
      <alignment vertical="center"/>
    </xf>
    <xf numFmtId="0" fontId="34" fillId="0" borderId="0"/>
    <xf numFmtId="43" fontId="34" fillId="0" borderId="0" applyFont="0" applyFill="0" applyBorder="0" applyAlignment="0" applyProtection="0"/>
    <xf numFmtId="0" fontId="0" fillId="0" borderId="0"/>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6" fillId="21" borderId="0" applyNumberFormat="0" applyBorder="0" applyAlignment="0" applyProtection="0">
      <alignment vertical="center"/>
    </xf>
    <xf numFmtId="0" fontId="74" fillId="11" borderId="0" applyNumberFormat="0" applyBorder="0" applyAlignment="0" applyProtection="0">
      <alignment vertical="center"/>
    </xf>
    <xf numFmtId="177" fontId="34" fillId="0" borderId="0" applyFont="0" applyFill="0" applyBorder="0" applyAlignment="0" applyProtection="0">
      <alignment vertical="center"/>
    </xf>
    <xf numFmtId="0" fontId="34"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0" fillId="0" borderId="0"/>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80" fillId="11" borderId="0" applyNumberFormat="0" applyBorder="0" applyAlignment="0" applyProtection="0">
      <alignment vertical="center"/>
    </xf>
    <xf numFmtId="0" fontId="76" fillId="25" borderId="0" applyNumberFormat="0" applyBorder="0" applyAlignment="0" applyProtection="0">
      <alignment vertical="center"/>
    </xf>
    <xf numFmtId="0" fontId="64" fillId="0" borderId="0" applyNumberFormat="0" applyFill="0" applyBorder="0" applyAlignment="0" applyProtection="0">
      <alignment vertical="center"/>
    </xf>
    <xf numFmtId="0" fontId="67" fillId="0" borderId="13" applyNumberFormat="0" applyFill="0" applyAlignment="0" applyProtection="0">
      <alignment vertical="center"/>
    </xf>
    <xf numFmtId="43" fontId="34" fillId="0" borderId="0" applyFont="0" applyFill="0" applyBorder="0" applyAlignment="0" applyProtection="0"/>
    <xf numFmtId="0" fontId="70" fillId="8" borderId="14" applyNumberFormat="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67" fillId="0" borderId="13" applyNumberFormat="0" applyFill="0" applyAlignment="0" applyProtection="0">
      <alignment vertical="center"/>
    </xf>
    <xf numFmtId="0" fontId="0" fillId="0" borderId="0">
      <alignment vertical="center"/>
    </xf>
    <xf numFmtId="0" fontId="0"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0" fillId="15"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6" fillId="23"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34" fillId="0" borderId="0"/>
    <xf numFmtId="0" fontId="74" fillId="11" borderId="0" applyNumberFormat="0" applyBorder="0" applyAlignment="0" applyProtection="0">
      <alignment vertical="center"/>
    </xf>
    <xf numFmtId="0" fontId="0" fillId="6" borderId="10" applyNumberFormat="0" applyFont="0" applyAlignment="0" applyProtection="0">
      <alignment vertical="center"/>
    </xf>
    <xf numFmtId="0" fontId="75" fillId="12" borderId="0" applyNumberFormat="0" applyBorder="0" applyAlignment="0" applyProtection="0">
      <alignment vertical="center"/>
    </xf>
    <xf numFmtId="0" fontId="0" fillId="0" borderId="0">
      <alignment vertical="center"/>
    </xf>
    <xf numFmtId="0" fontId="77" fillId="0" borderId="0"/>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0" fontId="74" fillId="11" borderId="0" applyNumberFormat="0" applyBorder="0" applyAlignment="0" applyProtection="0">
      <alignment vertical="center"/>
    </xf>
    <xf numFmtId="9" fontId="0" fillId="0" borderId="0" applyFont="0" applyFill="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3" fillId="10" borderId="0" applyNumberFormat="0" applyBorder="0" applyAlignment="0" applyProtection="0">
      <alignment vertical="center"/>
    </xf>
    <xf numFmtId="0" fontId="76" fillId="16" borderId="0" applyNumberFormat="0" applyBorder="0" applyAlignment="0" applyProtection="0">
      <alignment vertical="center"/>
    </xf>
    <xf numFmtId="0" fontId="3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745">
    <xf numFmtId="0" fontId="0" fillId="0" borderId="0" xfId="0">
      <alignment vertical="center"/>
    </xf>
    <xf numFmtId="0" fontId="1" fillId="0" borderId="0" xfId="954" applyFont="1" applyFill="1" applyBorder="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justify" vertical="center"/>
    </xf>
    <xf numFmtId="41" fontId="7" fillId="0" borderId="0" xfId="0" applyNumberFormat="1" applyFont="1" applyFill="1" applyAlignment="1">
      <alignment horizontal="center" vertical="center"/>
    </xf>
    <xf numFmtId="0" fontId="7" fillId="0" borderId="0" xfId="0" applyFont="1" applyFill="1" applyAlignment="1">
      <alignment vertical="center"/>
    </xf>
    <xf numFmtId="0" fontId="8" fillId="0" borderId="0" xfId="954" applyFont="1" applyFill="1" applyBorder="1" applyAlignment="1">
      <alignment horizontal="left" vertical="center"/>
    </xf>
    <xf numFmtId="41" fontId="1" fillId="0" borderId="0" xfId="954" applyNumberFormat="1" applyFont="1" applyFill="1" applyBorder="1" applyAlignment="1">
      <alignment horizontal="left" vertical="center"/>
    </xf>
    <xf numFmtId="0" fontId="9" fillId="0" borderId="0" xfId="0" applyFont="1" applyFill="1" applyAlignment="1">
      <alignment horizontal="center" vertical="center" wrapText="1"/>
    </xf>
    <xf numFmtId="41" fontId="9" fillId="0" borderId="0" xfId="0" applyNumberFormat="1" applyFont="1" applyFill="1" applyAlignment="1">
      <alignment horizontal="center" vertical="center" wrapText="1"/>
    </xf>
    <xf numFmtId="0" fontId="10" fillId="0" borderId="0" xfId="0" applyFont="1" applyFill="1" applyBorder="1" applyAlignment="1">
      <alignment horizontal="right" vertical="center" wrapText="1"/>
    </xf>
    <xf numFmtId="41" fontId="11" fillId="0" borderId="0" xfId="0" applyNumberFormat="1" applyFont="1" applyFill="1" applyBorder="1" applyAlignment="1">
      <alignment horizontal="right" vertical="center" wrapText="1"/>
    </xf>
    <xf numFmtId="180" fontId="10"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1"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1"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81"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1" fontId="13"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5" fillId="0" borderId="0" xfId="0" applyFont="1" applyFill="1" applyAlignment="1">
      <alignment horizontal="center" vertical="center"/>
    </xf>
    <xf numFmtId="0" fontId="16" fillId="0" borderId="0" xfId="0" applyFont="1" applyFill="1" applyAlignment="1">
      <alignment horizontal="right" vertical="center"/>
    </xf>
    <xf numFmtId="0" fontId="17" fillId="0" borderId="0" xfId="0" applyFont="1" applyFill="1" applyAlignment="1">
      <alignment vertical="center"/>
    </xf>
    <xf numFmtId="0" fontId="15" fillId="0" borderId="0" xfId="0" applyFont="1" applyFill="1" applyAlignment="1">
      <alignment horizontal="center" vertical="center" wrapText="1"/>
    </xf>
    <xf numFmtId="0" fontId="18" fillId="0" borderId="0" xfId="0" applyFont="1" applyFill="1" applyAlignment="1">
      <alignment horizontal="right" vertical="center"/>
    </xf>
    <xf numFmtId="0" fontId="17" fillId="0" borderId="1" xfId="0" applyFont="1" applyFill="1" applyBorder="1" applyAlignment="1">
      <alignment horizontal="center" vertical="center"/>
    </xf>
    <xf numFmtId="0" fontId="19" fillId="0" borderId="1" xfId="0" applyFont="1" applyFill="1" applyBorder="1" applyAlignment="1">
      <alignment horizontal="justify" vertical="center"/>
    </xf>
    <xf numFmtId="41" fontId="20" fillId="0" borderId="1" xfId="0" applyNumberFormat="1" applyFont="1" applyFill="1" applyBorder="1" applyAlignment="1">
      <alignment horizontal="center" vertical="center"/>
    </xf>
    <xf numFmtId="0" fontId="18" fillId="0" borderId="1" xfId="0" applyFont="1" applyFill="1" applyBorder="1" applyAlignment="1">
      <alignment horizontal="justify" vertical="center"/>
    </xf>
    <xf numFmtId="41" fontId="14"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NumberFormat="1" applyFont="1" applyFill="1" applyBorder="1" applyAlignment="1" applyProtection="1">
      <alignment horizontal="center" vertical="center"/>
    </xf>
    <xf numFmtId="0" fontId="6" fillId="0" borderId="0" xfId="0" applyFont="1" applyFill="1" applyAlignment="1">
      <alignment horizontal="justify"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21" fillId="0" borderId="0" xfId="0" applyFont="1" applyFill="1" applyAlignment="1">
      <alignment horizontal="center" vertical="center"/>
    </xf>
    <xf numFmtId="0" fontId="22" fillId="0" borderId="0" xfId="0" applyFont="1" applyFill="1" applyAlignment="1">
      <alignment horizontal="right" vertical="center"/>
    </xf>
    <xf numFmtId="0" fontId="23" fillId="0" borderId="0" xfId="0" applyFont="1" applyFill="1" applyAlignment="1">
      <alignment vertical="center"/>
    </xf>
    <xf numFmtId="41" fontId="6" fillId="0" borderId="0" xfId="0" applyNumberFormat="1" applyFont="1" applyFill="1" applyAlignment="1">
      <alignment vertical="center"/>
    </xf>
    <xf numFmtId="0" fontId="9" fillId="0" borderId="0" xfId="0" applyFont="1" applyFill="1" applyBorder="1" applyAlignment="1">
      <alignment horizontal="center" vertical="center" wrapText="1"/>
    </xf>
    <xf numFmtId="41" fontId="9" fillId="0" borderId="0" xfId="0" applyNumberFormat="1" applyFont="1" applyFill="1" applyBorder="1" applyAlignment="1">
      <alignment horizontal="center" vertical="center" wrapText="1"/>
    </xf>
    <xf numFmtId="41" fontId="24" fillId="0" borderId="0" xfId="0" applyNumberFormat="1" applyFont="1" applyFill="1" applyAlignment="1">
      <alignment horizontal="right" vertical="center"/>
    </xf>
    <xf numFmtId="41" fontId="10" fillId="0" borderId="0" xfId="0" applyNumberFormat="1" applyFont="1" applyFill="1" applyBorder="1" applyAlignment="1">
      <alignment horizontal="right" vertical="center" wrapText="1"/>
    </xf>
    <xf numFmtId="0" fontId="24" fillId="0" borderId="0" xfId="0" applyFont="1" applyFill="1" applyAlignment="1">
      <alignment horizontal="right" vertical="center"/>
    </xf>
    <xf numFmtId="0" fontId="25" fillId="0" borderId="1" xfId="1008" applyFont="1" applyFill="1" applyBorder="1" applyAlignment="1">
      <alignment horizontal="center" vertical="center" wrapText="1"/>
    </xf>
    <xf numFmtId="41" fontId="25" fillId="0" borderId="1" xfId="1008" applyNumberFormat="1" applyFont="1" applyFill="1" applyBorder="1" applyAlignment="1">
      <alignment horizontal="center" vertical="center" wrapText="1"/>
    </xf>
    <xf numFmtId="0" fontId="25" fillId="0" borderId="1" xfId="1008" applyNumberFormat="1" applyFont="1" applyFill="1" applyBorder="1" applyAlignment="1" applyProtection="1">
      <alignment horizontal="left" vertical="center"/>
    </xf>
    <xf numFmtId="41" fontId="26" fillId="0" borderId="1" xfId="1008" applyNumberFormat="1" applyFont="1" applyFill="1" applyBorder="1" applyAlignment="1">
      <alignment vertical="center"/>
    </xf>
    <xf numFmtId="41" fontId="26" fillId="0" borderId="1" xfId="1008" applyNumberFormat="1" applyFont="1" applyFill="1" applyBorder="1" applyAlignment="1">
      <alignment vertical="center" wrapText="1"/>
    </xf>
    <xf numFmtId="0" fontId="27" fillId="0" borderId="1" xfId="1008" applyNumberFormat="1" applyFont="1" applyFill="1" applyBorder="1" applyAlignment="1" applyProtection="1">
      <alignment horizontal="left" vertical="center"/>
    </xf>
    <xf numFmtId="41" fontId="0" fillId="0" borderId="1" xfId="1008" applyNumberFormat="1" applyFont="1" applyFill="1" applyBorder="1" applyAlignment="1">
      <alignment vertical="center"/>
    </xf>
    <xf numFmtId="41" fontId="0" fillId="0" borderId="1" xfId="1008" applyNumberFormat="1" applyFont="1" applyFill="1" applyBorder="1" applyAlignment="1">
      <alignment vertical="center" wrapText="1"/>
    </xf>
    <xf numFmtId="41" fontId="28" fillId="0" borderId="1" xfId="926" applyNumberFormat="1" applyFont="1" applyFill="1" applyBorder="1" applyAlignment="1">
      <alignment horizontal="right" vertical="center" wrapText="1"/>
    </xf>
    <xf numFmtId="41" fontId="29" fillId="0" borderId="1" xfId="926" applyNumberFormat="1" applyFont="1" applyFill="1" applyBorder="1" applyAlignment="1">
      <alignment horizontal="right" vertical="center" wrapText="1"/>
    </xf>
    <xf numFmtId="0" fontId="30" fillId="0" borderId="1" xfId="1008" applyNumberFormat="1" applyFont="1" applyFill="1" applyBorder="1" applyAlignment="1" applyProtection="1">
      <alignment horizontal="left" vertical="center"/>
    </xf>
    <xf numFmtId="41" fontId="13" fillId="0" borderId="1" xfId="926" applyNumberFormat="1" applyFont="1" applyFill="1" applyBorder="1" applyAlignment="1">
      <alignment horizontal="right" vertical="center" wrapText="1"/>
    </xf>
    <xf numFmtId="41" fontId="14" fillId="0" borderId="1" xfId="1008" applyNumberFormat="1" applyFont="1" applyFill="1" applyBorder="1" applyAlignment="1">
      <alignment vertical="center" wrapText="1"/>
    </xf>
    <xf numFmtId="0" fontId="31" fillId="0" borderId="1" xfId="1008" applyNumberFormat="1" applyFont="1" applyFill="1" applyBorder="1" applyAlignment="1" applyProtection="1">
      <alignment horizontal="left" vertical="center"/>
    </xf>
    <xf numFmtId="41" fontId="32" fillId="0" borderId="1" xfId="926" applyNumberFormat="1" applyFont="1" applyFill="1" applyBorder="1" applyAlignment="1">
      <alignment horizontal="right" vertical="center" wrapText="1"/>
    </xf>
    <xf numFmtId="41" fontId="20" fillId="0" borderId="1" xfId="1008" applyNumberFormat="1" applyFont="1" applyFill="1" applyBorder="1" applyAlignment="1">
      <alignment vertical="center" wrapText="1"/>
    </xf>
    <xf numFmtId="41" fontId="13" fillId="0" borderId="1" xfId="1008" applyNumberFormat="1" applyFont="1" applyFill="1" applyBorder="1" applyAlignment="1">
      <alignment vertical="center" wrapText="1"/>
    </xf>
    <xf numFmtId="41" fontId="32" fillId="0" borderId="1" xfId="0" applyNumberFormat="1" applyFont="1" applyFill="1" applyBorder="1" applyAlignment="1">
      <alignment vertical="center" wrapText="1"/>
    </xf>
    <xf numFmtId="41" fontId="13" fillId="0" borderId="1" xfId="0" applyNumberFormat="1" applyFont="1" applyFill="1" applyBorder="1" applyAlignment="1">
      <alignment vertical="center" wrapText="1"/>
    </xf>
    <xf numFmtId="0" fontId="30" fillId="0" borderId="1" xfId="1008" applyNumberFormat="1" applyFont="1" applyFill="1" applyBorder="1" applyAlignment="1" applyProtection="1">
      <alignment horizontal="left" vertical="center" wrapText="1"/>
    </xf>
    <xf numFmtId="182" fontId="32" fillId="0" borderId="1" xfId="0" applyNumberFormat="1" applyFont="1" applyFill="1" applyBorder="1" applyAlignment="1">
      <alignment vertical="center" wrapText="1"/>
    </xf>
    <xf numFmtId="182" fontId="13" fillId="0" borderId="1" xfId="0" applyNumberFormat="1" applyFont="1" applyFill="1" applyBorder="1" applyAlignment="1">
      <alignment vertical="center" wrapText="1"/>
    </xf>
    <xf numFmtId="41" fontId="6" fillId="0" borderId="0" xfId="0" applyNumberFormat="1" applyFont="1" applyFill="1" applyAlignment="1">
      <alignment horizontal="justify" vertical="center" wrapText="1"/>
    </xf>
    <xf numFmtId="0" fontId="11" fillId="0" borderId="0" xfId="0" applyFont="1" applyFill="1" applyBorder="1" applyAlignment="1">
      <alignment horizontal="right" vertical="center" wrapText="1"/>
    </xf>
    <xf numFmtId="0" fontId="10" fillId="0" borderId="0" xfId="0" applyFont="1" applyFill="1" applyAlignment="1">
      <alignment horizontal="right" vertical="center" wrapText="1"/>
    </xf>
    <xf numFmtId="0" fontId="11" fillId="0" borderId="0" xfId="0" applyFont="1" applyFill="1" applyAlignment="1">
      <alignment horizontal="right" vertical="center" wrapText="1"/>
    </xf>
    <xf numFmtId="0" fontId="3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183" fontId="10" fillId="0" borderId="1" xfId="0" applyNumberFormat="1" applyFont="1" applyFill="1" applyBorder="1" applyAlignment="1">
      <alignment vertical="center" wrapText="1"/>
    </xf>
    <xf numFmtId="184" fontId="10" fillId="0" borderId="1" xfId="0" applyNumberFormat="1" applyFont="1" applyFill="1" applyBorder="1" applyAlignment="1">
      <alignment vertical="center" wrapText="1"/>
    </xf>
    <xf numFmtId="183" fontId="10" fillId="0" borderId="1" xfId="0" applyNumberFormat="1"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24" fillId="0" borderId="0" xfId="0" applyFont="1" applyFill="1" applyAlignment="1">
      <alignment horizontal="justify" vertical="center" wrapText="1"/>
    </xf>
    <xf numFmtId="0" fontId="9" fillId="0" borderId="0" xfId="1056" applyFont="1" applyFill="1" applyBorder="1" applyAlignment="1">
      <alignment horizontal="center" vertical="center"/>
    </xf>
    <xf numFmtId="0" fontId="11" fillId="0" borderId="0" xfId="1056" applyFont="1" applyFill="1" applyBorder="1" applyAlignment="1">
      <alignment horizontal="right" vertical="center"/>
    </xf>
    <xf numFmtId="0" fontId="12" fillId="0" borderId="0" xfId="1056" applyFont="1" applyFill="1" applyBorder="1" applyAlignment="1">
      <alignment vertical="center"/>
    </xf>
    <xf numFmtId="0" fontId="27" fillId="0" borderId="0" xfId="0" applyFont="1" applyFill="1" applyBorder="1" applyAlignment="1">
      <alignment vertical="center"/>
    </xf>
    <xf numFmtId="0" fontId="25" fillId="0" borderId="0" xfId="0" applyFont="1" applyFill="1" applyBorder="1" applyAlignment="1">
      <alignment vertical="center"/>
    </xf>
    <xf numFmtId="0" fontId="27" fillId="0" borderId="0" xfId="1056" applyFont="1" applyFill="1" applyBorder="1" applyAlignment="1">
      <alignment vertical="center"/>
    </xf>
    <xf numFmtId="0" fontId="33" fillId="0" borderId="0" xfId="1056" applyFont="1" applyFill="1" applyBorder="1" applyAlignment="1">
      <alignment vertical="center"/>
    </xf>
    <xf numFmtId="0" fontId="34" fillId="0" borderId="0" xfId="1056" applyFont="1" applyFill="1" applyBorder="1" applyAlignment="1">
      <alignment vertical="center"/>
    </xf>
    <xf numFmtId="0" fontId="9" fillId="0" borderId="0" xfId="1056" applyFont="1" applyFill="1" applyBorder="1" applyAlignment="1">
      <alignment horizontal="center" vertical="center" wrapText="1"/>
    </xf>
    <xf numFmtId="0" fontId="10" fillId="0" borderId="0" xfId="1056" applyFont="1" applyFill="1" applyBorder="1" applyAlignment="1">
      <alignment horizontal="right" vertical="center"/>
    </xf>
    <xf numFmtId="0" fontId="30" fillId="0" borderId="0" xfId="1056" applyFont="1" applyFill="1" applyBorder="1" applyAlignment="1">
      <alignment horizontal="right" vertical="center"/>
    </xf>
    <xf numFmtId="0" fontId="12" fillId="0" borderId="2" xfId="584" applyNumberFormat="1" applyFont="1" applyFill="1" applyBorder="1" applyAlignment="1" applyProtection="1">
      <alignment horizontal="center" vertical="center"/>
    </xf>
    <xf numFmtId="0" fontId="12" fillId="0" borderId="3" xfId="584" applyNumberFormat="1" applyFont="1" applyFill="1" applyBorder="1" applyAlignment="1" applyProtection="1">
      <alignment horizontal="center" vertical="center"/>
    </xf>
    <xf numFmtId="0" fontId="12" fillId="0" borderId="1" xfId="584" applyNumberFormat="1" applyFont="1" applyFill="1" applyBorder="1" applyAlignment="1" applyProtection="1">
      <alignment horizontal="center" vertical="center"/>
    </xf>
    <xf numFmtId="0" fontId="35" fillId="0" borderId="1" xfId="0" applyFont="1" applyFill="1" applyBorder="1" applyAlignment="1">
      <alignment vertical="center"/>
    </xf>
    <xf numFmtId="0" fontId="10" fillId="0" borderId="1" xfId="0" applyFont="1" applyFill="1" applyBorder="1" applyAlignment="1">
      <alignment horizontal="left" vertical="center" indent="1"/>
    </xf>
    <xf numFmtId="0" fontId="10" fillId="0" borderId="1" xfId="0" applyFont="1" applyFill="1" applyBorder="1" applyAlignment="1">
      <alignment vertical="center"/>
    </xf>
    <xf numFmtId="0" fontId="18" fillId="0" borderId="1" xfId="115" applyFont="1" applyFill="1" applyBorder="1" applyAlignment="1">
      <alignment horizontal="left" vertical="center" wrapText="1" indent="2"/>
    </xf>
    <xf numFmtId="0" fontId="10" fillId="0" borderId="1" xfId="0" applyFont="1" applyFill="1" applyBorder="1" applyAlignment="1">
      <alignment horizontal="left" vertical="center" indent="2"/>
    </xf>
    <xf numFmtId="0" fontId="25" fillId="0" borderId="0" xfId="0" applyFont="1" applyFill="1" applyBorder="1" applyAlignment="1" applyProtection="1">
      <alignment vertical="center"/>
      <protection locked="0"/>
    </xf>
    <xf numFmtId="0" fontId="18" fillId="0" borderId="1" xfId="115" applyFont="1" applyFill="1" applyBorder="1" applyAlignment="1">
      <alignment vertical="center" wrapText="1"/>
    </xf>
    <xf numFmtId="0" fontId="35" fillId="0" borderId="1" xfId="0" applyFont="1" applyFill="1" applyBorder="1" applyAlignment="1">
      <alignment horizontal="center" vertical="center"/>
    </xf>
    <xf numFmtId="181" fontId="35" fillId="0" borderId="1" xfId="0" applyNumberFormat="1" applyFont="1" applyFill="1" applyBorder="1" applyAlignment="1">
      <alignment horizontal="center" vertical="center"/>
    </xf>
    <xf numFmtId="0" fontId="30" fillId="0" borderId="0" xfId="1056" applyFont="1" applyFill="1" applyBorder="1" applyAlignment="1">
      <alignment horizontal="left" vertical="center" wrapText="1"/>
    </xf>
    <xf numFmtId="0" fontId="36" fillId="0" borderId="0" xfId="1056" applyFont="1" applyFill="1" applyBorder="1" applyAlignment="1">
      <alignment vertical="center"/>
    </xf>
    <xf numFmtId="0" fontId="37" fillId="0" borderId="0" xfId="1056" applyFont="1" applyFill="1" applyBorder="1" applyAlignment="1">
      <alignment horizontal="center" vertical="center" wrapText="1"/>
    </xf>
    <xf numFmtId="185" fontId="12" fillId="0" borderId="1" xfId="431" applyNumberFormat="1" applyFont="1" applyFill="1" applyBorder="1" applyAlignment="1">
      <alignment horizontal="center" vertical="center"/>
    </xf>
    <xf numFmtId="185" fontId="25" fillId="0" borderId="1" xfId="431" applyNumberFormat="1" applyFont="1" applyFill="1" applyBorder="1" applyAlignment="1">
      <alignment horizontal="center" vertical="center" wrapText="1"/>
    </xf>
    <xf numFmtId="185" fontId="25" fillId="0" borderId="1" xfId="431" applyNumberFormat="1" applyFont="1" applyFill="1" applyBorder="1" applyAlignment="1">
      <alignment horizontal="center" vertical="center"/>
    </xf>
    <xf numFmtId="0" fontId="25" fillId="0" borderId="1" xfId="1056" applyFont="1" applyFill="1" applyBorder="1" applyAlignment="1">
      <alignment horizontal="center" vertical="center" wrapText="1"/>
    </xf>
    <xf numFmtId="0" fontId="35" fillId="0" borderId="1" xfId="115" applyFont="1" applyFill="1" applyBorder="1" applyAlignment="1">
      <alignment horizontal="justify" vertical="center" wrapText="1"/>
    </xf>
    <xf numFmtId="0" fontId="35" fillId="0" borderId="1" xfId="0" applyFont="1" applyFill="1" applyBorder="1" applyAlignment="1">
      <alignment horizontal="right" vertical="center" wrapText="1"/>
    </xf>
    <xf numFmtId="0" fontId="10" fillId="0" borderId="1" xfId="0" applyFont="1" applyFill="1" applyBorder="1" applyAlignment="1">
      <alignment horizontal="right" vertical="center" wrapText="1"/>
    </xf>
    <xf numFmtId="0" fontId="27" fillId="0" borderId="0" xfId="1056" applyFont="1" applyFill="1" applyBorder="1" applyAlignment="1" applyProtection="1">
      <alignment vertical="center"/>
      <protection locked="0"/>
    </xf>
    <xf numFmtId="0" fontId="10" fillId="0" borderId="1" xfId="0" applyFont="1" applyFill="1" applyBorder="1" applyAlignment="1">
      <alignment horizontal="left" vertical="center"/>
    </xf>
    <xf numFmtId="0" fontId="35" fillId="0" borderId="1" xfId="115" applyFont="1" applyFill="1" applyBorder="1" applyAlignment="1">
      <alignment horizontal="center" vertical="center" wrapText="1"/>
    </xf>
    <xf numFmtId="0" fontId="25" fillId="0" borderId="0" xfId="1056" applyFont="1" applyFill="1" applyBorder="1" applyAlignment="1">
      <alignment vertical="center"/>
    </xf>
    <xf numFmtId="0" fontId="30" fillId="0" borderId="1" xfId="1056" applyFont="1" applyFill="1" applyBorder="1" applyAlignment="1">
      <alignment horizontal="left" vertical="center" wrapText="1"/>
    </xf>
    <xf numFmtId="0" fontId="30" fillId="0" borderId="1" xfId="1056" applyFont="1" applyFill="1" applyBorder="1" applyAlignment="1">
      <alignment vertical="center"/>
    </xf>
    <xf numFmtId="0" fontId="37" fillId="0" borderId="0" xfId="0" applyFont="1" applyFill="1" applyBorder="1" applyAlignment="1">
      <alignment horizontal="center" vertical="center"/>
    </xf>
    <xf numFmtId="0" fontId="38" fillId="0" borderId="0" xfId="0" applyFont="1" applyFill="1" applyBorder="1" applyAlignment="1">
      <alignment horizontal="right" vertical="center"/>
    </xf>
    <xf numFmtId="0" fontId="31" fillId="0" borderId="0" xfId="0" applyFont="1" applyFill="1" applyBorder="1" applyAlignment="1">
      <alignment vertical="center"/>
    </xf>
    <xf numFmtId="0" fontId="30" fillId="0" borderId="0" xfId="0" applyFont="1" applyFill="1" applyBorder="1" applyAlignment="1">
      <alignment vertical="center"/>
    </xf>
    <xf numFmtId="0" fontId="30" fillId="0" borderId="0" xfId="1056" applyFont="1" applyFill="1" applyBorder="1" applyAlignment="1">
      <alignment vertical="center"/>
    </xf>
    <xf numFmtId="0" fontId="0" fillId="0" borderId="0" xfId="0" applyFill="1" applyBorder="1" applyAlignment="1">
      <alignment vertical="center"/>
    </xf>
    <xf numFmtId="0" fontId="37" fillId="0" borderId="0" xfId="0" applyFont="1" applyFill="1" applyBorder="1" applyAlignment="1">
      <alignment horizontal="center" vertical="center" wrapText="1"/>
    </xf>
    <xf numFmtId="0" fontId="30" fillId="0" borderId="0" xfId="0" applyFont="1" applyFill="1" applyBorder="1" applyAlignment="1">
      <alignment horizontal="right" vertical="center"/>
    </xf>
    <xf numFmtId="0" fontId="10" fillId="0" borderId="0" xfId="1056" applyFont="1" applyFill="1" applyBorder="1" applyAlignment="1">
      <alignment vertical="center"/>
    </xf>
    <xf numFmtId="0" fontId="1" fillId="0" borderId="0" xfId="954" applyFont="1" applyFill="1" applyBorder="1" applyAlignment="1" applyProtection="1">
      <alignment horizontal="left" vertical="center"/>
      <protection locked="0"/>
    </xf>
    <xf numFmtId="0" fontId="37" fillId="0" borderId="0" xfId="1056" applyFont="1" applyFill="1" applyBorder="1" applyAlignment="1">
      <alignment horizontal="center" vertical="center"/>
    </xf>
    <xf numFmtId="0" fontId="38" fillId="0" borderId="0" xfId="1056" applyFont="1" applyFill="1" applyBorder="1" applyAlignment="1">
      <alignment horizontal="right" vertical="center"/>
    </xf>
    <xf numFmtId="0" fontId="8" fillId="0" borderId="0" xfId="954" applyFont="1" applyFill="1" applyBorder="1" applyAlignment="1" applyProtection="1">
      <alignment horizontal="left" vertical="center"/>
      <protection locked="0"/>
    </xf>
    <xf numFmtId="0" fontId="12" fillId="0" borderId="1" xfId="115" applyFont="1" applyFill="1" applyBorder="1" applyAlignment="1">
      <alignment horizontal="justify" vertical="center" wrapText="1"/>
    </xf>
    <xf numFmtId="0" fontId="12" fillId="0" borderId="1" xfId="0" applyFont="1" applyFill="1" applyBorder="1" applyAlignment="1">
      <alignment horizontal="right" vertical="center" wrapText="1"/>
    </xf>
    <xf numFmtId="0" fontId="33" fillId="0" borderId="1" xfId="0" applyFont="1" applyFill="1" applyBorder="1" applyAlignment="1">
      <alignment vertical="center" wrapText="1"/>
    </xf>
    <xf numFmtId="0" fontId="33" fillId="0" borderId="1" xfId="0" applyFont="1" applyFill="1" applyBorder="1" applyAlignment="1">
      <alignment horizontal="right" vertical="center" wrapText="1"/>
    </xf>
    <xf numFmtId="0" fontId="33" fillId="0" borderId="1" xfId="0" applyFont="1" applyFill="1" applyBorder="1" applyAlignment="1">
      <alignment vertical="center"/>
    </xf>
    <xf numFmtId="0" fontId="33" fillId="0" borderId="1" xfId="0" applyFont="1" applyFill="1" applyBorder="1" applyAlignment="1">
      <alignment horizontal="left" vertical="center"/>
    </xf>
    <xf numFmtId="0" fontId="12" fillId="0" borderId="1" xfId="0" applyFont="1" applyFill="1" applyBorder="1" applyAlignment="1">
      <alignment vertical="center"/>
    </xf>
    <xf numFmtId="0" fontId="12" fillId="0" borderId="1" xfId="115" applyFont="1" applyFill="1" applyBorder="1" applyAlignment="1">
      <alignment horizontal="center" vertical="center" wrapText="1"/>
    </xf>
    <xf numFmtId="0" fontId="27" fillId="0" borderId="0" xfId="1056" applyFont="1" applyFill="1" applyBorder="1" applyAlignment="1">
      <alignment horizontal="left" vertical="center" wrapText="1"/>
    </xf>
    <xf numFmtId="0" fontId="37" fillId="0" borderId="0" xfId="997" applyFont="1" applyFill="1" applyBorder="1" applyAlignment="1">
      <alignment horizontal="center" vertical="center"/>
    </xf>
    <xf numFmtId="0" fontId="38" fillId="0" borderId="0" xfId="997" applyFont="1" applyFill="1" applyBorder="1" applyAlignment="1">
      <alignment horizontal="right" vertical="center"/>
    </xf>
    <xf numFmtId="0" fontId="25" fillId="0" borderId="0" xfId="997" applyFont="1" applyFill="1" applyBorder="1" applyAlignment="1">
      <alignment vertical="center"/>
    </xf>
    <xf numFmtId="0" fontId="27" fillId="0" borderId="0" xfId="997" applyFont="1" applyFill="1" applyBorder="1" applyAlignment="1">
      <alignment vertical="center"/>
    </xf>
    <xf numFmtId="0" fontId="0" fillId="0" borderId="0" xfId="997" applyFont="1" applyFill="1" applyBorder="1" applyAlignment="1">
      <alignment vertical="center"/>
    </xf>
    <xf numFmtId="0" fontId="9" fillId="0" borderId="0" xfId="778" applyFont="1" applyFill="1" applyAlignment="1">
      <alignment horizontal="center" vertical="center" wrapText="1"/>
    </xf>
    <xf numFmtId="0" fontId="9" fillId="0" borderId="0" xfId="778" applyFont="1" applyFill="1" applyAlignment="1">
      <alignment horizontal="center" vertical="center"/>
    </xf>
    <xf numFmtId="0" fontId="30" fillId="0" borderId="0" xfId="997" applyFont="1" applyFill="1" applyBorder="1" applyAlignment="1">
      <alignment horizontal="right" vertical="center"/>
    </xf>
    <xf numFmtId="0" fontId="10" fillId="0" borderId="0" xfId="629" applyFont="1" applyFill="1" applyBorder="1" applyAlignment="1">
      <alignment horizontal="right" vertical="center"/>
    </xf>
    <xf numFmtId="0" fontId="12" fillId="0" borderId="1" xfId="629" applyFont="1" applyFill="1" applyBorder="1" applyAlignment="1">
      <alignment horizontal="center" vertical="center"/>
    </xf>
    <xf numFmtId="0" fontId="12" fillId="0" borderId="1" xfId="629" applyFont="1" applyFill="1" applyBorder="1" applyAlignment="1">
      <alignment horizontal="center" vertical="center" wrapText="1"/>
    </xf>
    <xf numFmtId="0" fontId="12" fillId="0" borderId="1" xfId="778" applyFont="1" applyFill="1" applyBorder="1" applyAlignment="1">
      <alignment vertical="center"/>
    </xf>
    <xf numFmtId="0" fontId="27" fillId="0" borderId="1" xfId="997" applyFont="1" applyFill="1" applyBorder="1" applyAlignment="1">
      <alignment vertical="center"/>
    </xf>
    <xf numFmtId="0" fontId="33" fillId="0" borderId="1" xfId="778" applyFont="1" applyFill="1" applyBorder="1" applyAlignment="1">
      <alignment vertical="center"/>
    </xf>
    <xf numFmtId="0" fontId="33" fillId="0" borderId="1" xfId="778" applyFont="1" applyFill="1" applyBorder="1" applyAlignment="1">
      <alignment horizontal="left" vertical="center" indent="2"/>
    </xf>
    <xf numFmtId="0" fontId="33" fillId="0" borderId="1" xfId="778" applyFont="1" applyFill="1" applyBorder="1" applyAlignment="1">
      <alignment horizontal="right" vertical="center" wrapText="1"/>
    </xf>
    <xf numFmtId="0" fontId="33" fillId="0" borderId="1" xfId="778" applyFont="1" applyFill="1" applyBorder="1" applyAlignment="1">
      <alignment horizontal="right" vertical="center"/>
    </xf>
    <xf numFmtId="183" fontId="12" fillId="0" borderId="1" xfId="876" applyNumberFormat="1" applyFont="1" applyFill="1" applyBorder="1" applyAlignment="1">
      <alignment horizontal="right" vertical="center" wrapText="1"/>
    </xf>
    <xf numFmtId="0" fontId="12" fillId="0" borderId="4" xfId="778" applyFont="1" applyFill="1" applyBorder="1" applyAlignment="1">
      <alignment horizontal="center" vertical="center"/>
    </xf>
    <xf numFmtId="0" fontId="12" fillId="0" borderId="1" xfId="778" applyFont="1" applyFill="1" applyBorder="1" applyAlignment="1">
      <alignment horizontal="right" vertical="center" wrapText="1"/>
    </xf>
    <xf numFmtId="0" fontId="27" fillId="0" borderId="0" xfId="997" applyFont="1" applyFill="1" applyBorder="1" applyAlignment="1">
      <alignment vertical="center" wrapText="1"/>
    </xf>
    <xf numFmtId="0" fontId="9" fillId="0" borderId="0" xfId="626" applyFont="1" applyFill="1" applyBorder="1" applyAlignment="1">
      <alignment horizontal="center" vertical="center"/>
    </xf>
    <xf numFmtId="0" fontId="11" fillId="0" borderId="0" xfId="626" applyFont="1" applyFill="1" applyBorder="1" applyAlignment="1">
      <alignment horizontal="right" vertical="center"/>
    </xf>
    <xf numFmtId="0" fontId="12" fillId="0" borderId="0" xfId="626" applyFont="1" applyFill="1" applyBorder="1" applyAlignment="1"/>
    <xf numFmtId="0" fontId="33" fillId="0" borderId="0" xfId="626" applyFont="1" applyFill="1" applyBorder="1" applyAlignment="1"/>
    <xf numFmtId="0" fontId="34" fillId="0" borderId="0" xfId="626" applyFill="1" applyBorder="1" applyAlignment="1"/>
    <xf numFmtId="0" fontId="9" fillId="0" borderId="0" xfId="626" applyNumberFormat="1" applyFont="1" applyFill="1" applyBorder="1" applyAlignment="1" applyProtection="1">
      <alignment horizontal="center" vertical="center" wrapText="1"/>
    </xf>
    <xf numFmtId="0" fontId="10" fillId="0" borderId="5" xfId="626" applyNumberFormat="1" applyFont="1" applyFill="1" applyBorder="1" applyAlignment="1" applyProtection="1">
      <alignment horizontal="right" vertical="center"/>
    </xf>
    <xf numFmtId="0" fontId="10" fillId="0" borderId="0" xfId="626" applyFont="1" applyFill="1" applyBorder="1" applyAlignment="1">
      <alignment horizontal="right" vertical="center"/>
    </xf>
    <xf numFmtId="181" fontId="12" fillId="0" borderId="1" xfId="1056" applyNumberFormat="1" applyFont="1" applyFill="1" applyBorder="1" applyAlignment="1">
      <alignment horizontal="center" vertical="center" wrapText="1"/>
    </xf>
    <xf numFmtId="0" fontId="13" fillId="0" borderId="1" xfId="0" applyNumberFormat="1" applyFont="1" applyFill="1" applyBorder="1" applyAlignment="1" applyProtection="1">
      <alignment vertical="center"/>
    </xf>
    <xf numFmtId="3" fontId="13" fillId="0" borderId="1" xfId="0" applyNumberFormat="1" applyFont="1" applyFill="1" applyBorder="1" applyAlignment="1" applyProtection="1">
      <alignment horizontal="right" vertical="center"/>
    </xf>
    <xf numFmtId="0" fontId="33" fillId="0" borderId="0" xfId="626" applyFont="1" applyFill="1" applyBorder="1" applyAlignment="1" applyProtection="1">
      <protection locked="0"/>
    </xf>
    <xf numFmtId="1" fontId="33" fillId="0" borderId="0" xfId="626" applyNumberFormat="1" applyFont="1" applyFill="1" applyBorder="1" applyAlignment="1"/>
    <xf numFmtId="0" fontId="13" fillId="0" borderId="1" xfId="0" applyNumberFormat="1" applyFont="1" applyFill="1" applyBorder="1" applyAlignment="1" applyProtection="1">
      <alignment horizontal="right" vertical="center"/>
    </xf>
    <xf numFmtId="0" fontId="32" fillId="0" borderId="1" xfId="0" applyNumberFormat="1" applyFont="1" applyFill="1" applyBorder="1" applyAlignment="1" applyProtection="1">
      <alignment horizontal="center" vertical="center"/>
    </xf>
    <xf numFmtId="0" fontId="33" fillId="0" borderId="0" xfId="626" applyFont="1" applyFill="1" applyBorder="1" applyAlignment="1">
      <alignment wrapText="1"/>
    </xf>
    <xf numFmtId="0" fontId="9" fillId="0" borderId="0" xfId="173" applyFont="1" applyFill="1" applyBorder="1" applyAlignment="1">
      <alignment horizontal="center" vertical="center"/>
    </xf>
    <xf numFmtId="0" fontId="11" fillId="0" borderId="0" xfId="173" applyFont="1" applyFill="1" applyBorder="1" applyAlignment="1">
      <alignment horizontal="right" vertical="center"/>
    </xf>
    <xf numFmtId="0" fontId="12" fillId="0" borderId="0" xfId="173" applyFont="1" applyFill="1" applyBorder="1" applyAlignment="1">
      <alignment vertical="center"/>
    </xf>
    <xf numFmtId="0" fontId="7" fillId="0" borderId="0" xfId="308" applyFont="1" applyFill="1" applyBorder="1" applyAlignment="1">
      <alignment vertical="center"/>
    </xf>
    <xf numFmtId="0" fontId="33" fillId="0" borderId="0" xfId="308" applyFont="1" applyFill="1" applyBorder="1" applyAlignment="1">
      <alignment vertical="center"/>
    </xf>
    <xf numFmtId="0" fontId="39" fillId="0" borderId="0" xfId="308" applyFont="1" applyFill="1" applyBorder="1" applyAlignment="1">
      <alignment vertical="center"/>
    </xf>
    <xf numFmtId="0" fontId="34" fillId="0" borderId="0" xfId="308" applyFill="1" applyBorder="1" applyAlignment="1">
      <alignment vertical="center"/>
    </xf>
    <xf numFmtId="0" fontId="9" fillId="0" borderId="0" xfId="1294" applyFont="1" applyFill="1" applyBorder="1" applyAlignment="1">
      <alignment horizontal="center" vertical="center" wrapText="1"/>
    </xf>
    <xf numFmtId="0" fontId="9" fillId="0" borderId="0" xfId="1294" applyFont="1" applyFill="1" applyBorder="1" applyAlignment="1">
      <alignment horizontal="center" vertical="center"/>
    </xf>
    <xf numFmtId="0" fontId="10" fillId="0" borderId="0" xfId="173" applyFont="1" applyFill="1" applyBorder="1" applyAlignment="1">
      <alignment horizontal="right" vertical="center"/>
    </xf>
    <xf numFmtId="0" fontId="10" fillId="0" borderId="5" xfId="173" applyFont="1" applyFill="1" applyBorder="1" applyAlignment="1">
      <alignment horizontal="right" vertical="center"/>
    </xf>
    <xf numFmtId="0" fontId="12" fillId="0" borderId="1" xfId="1665" applyFont="1" applyFill="1" applyBorder="1" applyAlignment="1">
      <alignment horizontal="center" vertical="center"/>
    </xf>
    <xf numFmtId="0" fontId="12" fillId="0" borderId="1" xfId="173" applyFont="1" applyFill="1" applyBorder="1" applyAlignment="1">
      <alignment horizontal="center" vertical="center" wrapText="1"/>
    </xf>
    <xf numFmtId="0" fontId="28" fillId="0" borderId="1" xfId="0" applyNumberFormat="1" applyFont="1" applyFill="1" applyBorder="1" applyAlignment="1" applyProtection="1">
      <alignment horizontal="left" vertical="center"/>
    </xf>
    <xf numFmtId="3" fontId="29" fillId="0" borderId="1" xfId="0" applyNumberFormat="1" applyFont="1" applyFill="1" applyBorder="1" applyAlignment="1" applyProtection="1">
      <alignment horizontal="left" vertical="center"/>
    </xf>
    <xf numFmtId="182" fontId="12" fillId="0" borderId="1" xfId="326" applyNumberFormat="1" applyFont="1" applyFill="1" applyBorder="1" applyAlignment="1">
      <alignment horizontal="right" vertical="center" wrapText="1"/>
    </xf>
    <xf numFmtId="182" fontId="33" fillId="0" borderId="1" xfId="1799" applyNumberFormat="1" applyFont="1" applyFill="1" applyBorder="1" applyAlignment="1">
      <alignment horizontal="right" vertical="center" wrapText="1"/>
    </xf>
    <xf numFmtId="0" fontId="29" fillId="0" borderId="1" xfId="0" applyNumberFormat="1" applyFont="1" applyFill="1" applyBorder="1" applyAlignment="1" applyProtection="1">
      <alignment horizontal="left" vertical="center"/>
    </xf>
    <xf numFmtId="3" fontId="28" fillId="0" borderId="1" xfId="0" applyNumberFormat="1" applyFont="1" applyFill="1" applyBorder="1" applyAlignment="1" applyProtection="1">
      <alignment horizontal="center" vertical="center"/>
    </xf>
    <xf numFmtId="182" fontId="12" fillId="0" borderId="1" xfId="1799" applyNumberFormat="1" applyFont="1" applyFill="1" applyBorder="1" applyAlignment="1">
      <alignment horizontal="center" vertical="center" wrapText="1"/>
    </xf>
    <xf numFmtId="3" fontId="29" fillId="0" borderId="1" xfId="0" applyNumberFormat="1" applyFont="1" applyFill="1" applyBorder="1" applyAlignment="1" applyProtection="1">
      <alignment horizontal="center" vertical="center"/>
    </xf>
    <xf numFmtId="182" fontId="33" fillId="0" borderId="1" xfId="1799" applyNumberFormat="1" applyFont="1" applyFill="1" applyBorder="1" applyAlignment="1">
      <alignment horizontal="center" vertical="center" wrapText="1"/>
    </xf>
    <xf numFmtId="0" fontId="39" fillId="0" borderId="0" xfId="308" applyFont="1" applyFill="1" applyBorder="1" applyAlignment="1" applyProtection="1">
      <alignment vertical="center"/>
      <protection locked="0"/>
    </xf>
    <xf numFmtId="3" fontId="29" fillId="0" borderId="2" xfId="0" applyNumberFormat="1" applyFont="1" applyFill="1" applyBorder="1" applyAlignment="1" applyProtection="1">
      <alignment horizontal="center" vertical="center"/>
    </xf>
    <xf numFmtId="0" fontId="29" fillId="0" borderId="4" xfId="0" applyNumberFormat="1" applyFont="1" applyFill="1" applyBorder="1" applyAlignment="1" applyProtection="1">
      <alignment horizontal="left" vertical="center"/>
    </xf>
    <xf numFmtId="3" fontId="29" fillId="0" borderId="6" xfId="0" applyNumberFormat="1" applyFont="1" applyFill="1" applyBorder="1" applyAlignment="1" applyProtection="1">
      <alignment horizontal="center" vertical="center"/>
    </xf>
    <xf numFmtId="3" fontId="29" fillId="0" borderId="7" xfId="0" applyNumberFormat="1" applyFont="1" applyFill="1" applyBorder="1" applyAlignment="1" applyProtection="1">
      <alignment horizontal="center" vertical="center"/>
    </xf>
    <xf numFmtId="0" fontId="12" fillId="0" borderId="1" xfId="1294" applyFont="1" applyFill="1" applyBorder="1" applyAlignment="1">
      <alignment horizontal="center" vertical="center"/>
    </xf>
    <xf numFmtId="181" fontId="12" fillId="0" borderId="1" xfId="1799" applyNumberFormat="1" applyFont="1" applyFill="1" applyBorder="1" applyAlignment="1">
      <alignment horizontal="center" vertical="center" wrapText="1"/>
    </xf>
    <xf numFmtId="0" fontId="33" fillId="0" borderId="0" xfId="173" applyFont="1" applyFill="1" applyBorder="1" applyAlignment="1">
      <alignment vertical="center"/>
    </xf>
    <xf numFmtId="0" fontId="39" fillId="0" borderId="0" xfId="173" applyFont="1" applyFill="1" applyBorder="1" applyAlignment="1">
      <alignment vertical="center"/>
    </xf>
    <xf numFmtId="0" fontId="9" fillId="0" borderId="0" xfId="173" applyFont="1" applyFill="1" applyBorder="1" applyAlignment="1">
      <alignment horizontal="center" vertical="center" wrapText="1"/>
    </xf>
    <xf numFmtId="0" fontId="28" fillId="0" borderId="1" xfId="0" applyNumberFormat="1" applyFont="1" applyFill="1" applyBorder="1" applyAlignment="1" applyProtection="1">
      <alignment vertical="center"/>
    </xf>
    <xf numFmtId="3" fontId="28" fillId="0" borderId="1" xfId="0" applyNumberFormat="1" applyFont="1" applyFill="1" applyBorder="1" applyAlignment="1" applyProtection="1">
      <alignment horizontal="right" vertical="center"/>
    </xf>
    <xf numFmtId="182" fontId="28" fillId="0" borderId="1" xfId="1799" applyNumberFormat="1" applyFont="1" applyFill="1" applyBorder="1" applyAlignment="1">
      <alignment horizontal="right" vertical="center" wrapText="1"/>
    </xf>
    <xf numFmtId="0" fontId="29" fillId="0" borderId="1" xfId="0" applyNumberFormat="1" applyFont="1" applyFill="1" applyBorder="1" applyAlignment="1" applyProtection="1">
      <alignment vertical="center"/>
    </xf>
    <xf numFmtId="3" fontId="29" fillId="0" borderId="1" xfId="0" applyNumberFormat="1" applyFont="1" applyFill="1" applyBorder="1" applyAlignment="1" applyProtection="1">
      <alignment horizontal="right" vertical="center"/>
    </xf>
    <xf numFmtId="0" fontId="33" fillId="0" borderId="0" xfId="173" applyFont="1" applyFill="1" applyBorder="1" applyAlignment="1" applyProtection="1">
      <alignment vertical="center"/>
      <protection locked="0"/>
    </xf>
    <xf numFmtId="0" fontId="39" fillId="0" borderId="0" xfId="173" applyFont="1" applyFill="1" applyBorder="1" applyAlignment="1" applyProtection="1">
      <alignment vertical="center"/>
      <protection locked="0"/>
    </xf>
    <xf numFmtId="182" fontId="29" fillId="0" borderId="1" xfId="954" applyNumberFormat="1" applyFont="1" applyFill="1" applyBorder="1" applyAlignment="1">
      <alignment vertical="center"/>
    </xf>
    <xf numFmtId="0" fontId="28" fillId="0" borderId="2" xfId="0" applyNumberFormat="1" applyFont="1" applyFill="1" applyBorder="1" applyAlignment="1" applyProtection="1">
      <alignment vertical="center"/>
    </xf>
    <xf numFmtId="3" fontId="29" fillId="0" borderId="2" xfId="0" applyNumberFormat="1" applyFont="1" applyFill="1" applyBorder="1" applyAlignment="1" applyProtection="1">
      <alignment horizontal="right" vertical="center"/>
    </xf>
    <xf numFmtId="0" fontId="28" fillId="0" borderId="1" xfId="954" applyFont="1" applyFill="1" applyBorder="1" applyAlignment="1">
      <alignment horizontal="center" vertical="center"/>
    </xf>
    <xf numFmtId="0" fontId="28" fillId="0" borderId="1" xfId="954" applyFont="1" applyFill="1" applyBorder="1" applyAlignment="1">
      <alignment vertical="center"/>
    </xf>
    <xf numFmtId="0" fontId="7" fillId="0" borderId="0" xfId="0" applyFont="1" applyFill="1" applyBorder="1" applyAlignment="1">
      <alignment vertical="center"/>
    </xf>
    <xf numFmtId="0" fontId="9" fillId="0" borderId="0" xfId="626" applyNumberFormat="1" applyFont="1" applyFill="1" applyBorder="1" applyAlignment="1" applyProtection="1">
      <alignment horizontal="center" vertical="center"/>
    </xf>
    <xf numFmtId="0" fontId="12" fillId="0" borderId="0" xfId="954" applyFont="1" applyFill="1" applyBorder="1" applyAlignment="1">
      <alignment vertical="center"/>
    </xf>
    <xf numFmtId="0" fontId="33" fillId="0" borderId="0" xfId="954" applyFont="1" applyFill="1" applyBorder="1" applyAlignment="1">
      <alignment vertical="center"/>
    </xf>
    <xf numFmtId="0" fontId="39" fillId="0" borderId="0" xfId="954" applyFont="1" applyFill="1" applyBorder="1" applyAlignment="1">
      <alignment vertical="center"/>
    </xf>
    <xf numFmtId="0" fontId="34" fillId="0" borderId="0" xfId="954" applyFill="1" applyBorder="1" applyAlignment="1">
      <alignment vertical="center"/>
    </xf>
    <xf numFmtId="182" fontId="34" fillId="0" borderId="0" xfId="954" applyNumberFormat="1" applyFill="1" applyBorder="1" applyAlignment="1">
      <alignment vertical="center"/>
    </xf>
    <xf numFmtId="182" fontId="1" fillId="0" borderId="0" xfId="954" applyNumberFormat="1" applyFont="1" applyFill="1" applyBorder="1" applyAlignment="1">
      <alignment horizontal="left" vertical="center"/>
    </xf>
    <xf numFmtId="0" fontId="9" fillId="0" borderId="0" xfId="1085" applyFont="1" applyFill="1" applyBorder="1" applyAlignment="1">
      <alignment horizontal="center" vertical="center" wrapText="1"/>
    </xf>
    <xf numFmtId="0" fontId="9" fillId="0" borderId="0" xfId="1085" applyFont="1" applyFill="1" applyBorder="1" applyAlignment="1">
      <alignment horizontal="center" vertical="center"/>
    </xf>
    <xf numFmtId="182" fontId="9" fillId="0" borderId="0" xfId="1085" applyNumberFormat="1" applyFont="1" applyFill="1" applyBorder="1" applyAlignment="1">
      <alignment horizontal="center" vertical="center"/>
    </xf>
    <xf numFmtId="182" fontId="10" fillId="0" borderId="0" xfId="173" applyNumberFormat="1" applyFont="1" applyFill="1" applyBorder="1" applyAlignment="1">
      <alignment horizontal="right" vertical="center"/>
    </xf>
    <xf numFmtId="182" fontId="12" fillId="0" borderId="1" xfId="173" applyNumberFormat="1" applyFont="1" applyFill="1" applyBorder="1" applyAlignment="1">
      <alignment horizontal="center" vertical="center" wrapText="1"/>
    </xf>
    <xf numFmtId="0" fontId="33" fillId="0" borderId="0" xfId="954" applyFont="1" applyFill="1" applyBorder="1" applyAlignment="1" applyProtection="1">
      <alignment vertical="center"/>
      <protection locked="0"/>
    </xf>
    <xf numFmtId="0" fontId="33" fillId="0" borderId="0" xfId="954" applyFont="1" applyFill="1" applyBorder="1" applyAlignment="1">
      <alignment horizontal="center" vertical="center"/>
    </xf>
    <xf numFmtId="182" fontId="33" fillId="0" borderId="0" xfId="954" applyNumberFormat="1" applyFont="1" applyFill="1" applyBorder="1" applyAlignment="1">
      <alignment horizontal="center" vertical="center"/>
    </xf>
    <xf numFmtId="0" fontId="12" fillId="0" borderId="0" xfId="954" applyFont="1" applyFill="1" applyBorder="1" applyAlignment="1">
      <alignment horizontal="center" vertical="center"/>
    </xf>
    <xf numFmtId="182" fontId="12" fillId="0" borderId="0" xfId="954" applyNumberFormat="1" applyFont="1" applyFill="1" applyBorder="1" applyAlignment="1">
      <alignment horizontal="center" vertical="center"/>
    </xf>
    <xf numFmtId="0" fontId="40" fillId="0" borderId="0" xfId="954" applyFont="1" applyFill="1" applyBorder="1" applyAlignment="1">
      <alignment vertical="center"/>
    </xf>
    <xf numFmtId="182" fontId="33" fillId="0" borderId="0" xfId="954" applyNumberFormat="1" applyFont="1" applyFill="1" applyBorder="1" applyAlignment="1">
      <alignment vertical="center"/>
    </xf>
    <xf numFmtId="0" fontId="9" fillId="0" borderId="0" xfId="954" applyFont="1" applyFill="1" applyBorder="1" applyAlignment="1">
      <alignment horizontal="center" vertical="center"/>
    </xf>
    <xf numFmtId="182" fontId="9" fillId="0" borderId="0" xfId="173" applyNumberFormat="1" applyFont="1" applyFill="1" applyBorder="1" applyAlignment="1">
      <alignment horizontal="center" vertical="center"/>
    </xf>
    <xf numFmtId="186" fontId="10" fillId="0" borderId="5" xfId="1085" applyNumberFormat="1" applyFont="1" applyFill="1" applyBorder="1" applyAlignment="1">
      <alignment horizontal="right" vertical="center" wrapText="1"/>
    </xf>
    <xf numFmtId="182" fontId="10" fillId="0" borderId="5" xfId="1085" applyNumberFormat="1" applyFont="1" applyFill="1" applyBorder="1" applyAlignment="1">
      <alignment horizontal="right" vertical="center" wrapText="1"/>
    </xf>
    <xf numFmtId="0" fontId="32" fillId="0" borderId="1" xfId="1665" applyFont="1" applyFill="1" applyBorder="1" applyAlignment="1">
      <alignment horizontal="center" vertical="center"/>
    </xf>
    <xf numFmtId="0" fontId="32" fillId="0" borderId="1" xfId="173" applyFont="1" applyFill="1" applyBorder="1" applyAlignment="1">
      <alignment horizontal="center" vertical="center" wrapText="1"/>
    </xf>
    <xf numFmtId="182" fontId="32" fillId="0" borderId="1" xfId="173" applyNumberFormat="1" applyFont="1" applyFill="1" applyBorder="1" applyAlignment="1">
      <alignment horizontal="center" vertical="center" wrapText="1"/>
    </xf>
    <xf numFmtId="0" fontId="41" fillId="0" borderId="0" xfId="65" applyFont="1" applyFill="1" applyBorder="1" applyAlignment="1">
      <alignment horizontal="left" vertical="center"/>
    </xf>
    <xf numFmtId="0" fontId="9" fillId="0" borderId="0" xfId="65" applyFont="1" applyFill="1" applyBorder="1" applyAlignment="1">
      <alignment horizontal="center" vertical="center"/>
    </xf>
    <xf numFmtId="0" fontId="11" fillId="0" borderId="0" xfId="65" applyFont="1" applyFill="1" applyBorder="1" applyAlignment="1">
      <alignment horizontal="right" vertical="center"/>
    </xf>
    <xf numFmtId="0" fontId="35" fillId="0" borderId="0" xfId="65" applyFont="1" applyFill="1" applyBorder="1" applyAlignment="1"/>
    <xf numFmtId="0" fontId="10" fillId="0" borderId="0" xfId="584" applyFont="1" applyFill="1" applyBorder="1" applyAlignment="1"/>
    <xf numFmtId="0" fontId="10" fillId="0" borderId="0" xfId="65" applyFont="1" applyFill="1" applyBorder="1" applyAlignment="1"/>
    <xf numFmtId="0" fontId="33" fillId="0" borderId="0" xfId="65" applyFont="1" applyFill="1" applyBorder="1" applyAlignment="1"/>
    <xf numFmtId="0" fontId="34" fillId="0" borderId="0" xfId="65" applyFill="1" applyBorder="1" applyAlignment="1"/>
    <xf numFmtId="0" fontId="8" fillId="0" borderId="0" xfId="536" applyFont="1" applyFill="1" applyBorder="1" applyAlignment="1">
      <alignment horizontal="left" vertical="center"/>
    </xf>
    <xf numFmtId="0" fontId="9" fillId="0" borderId="0" xfId="584" applyFont="1" applyFill="1" applyBorder="1" applyAlignment="1">
      <alignment horizontal="center" vertical="center" wrapText="1"/>
    </xf>
    <xf numFmtId="0" fontId="9" fillId="0" borderId="0" xfId="584" applyFont="1" applyFill="1" applyBorder="1" applyAlignment="1">
      <alignment horizontal="center" vertical="center"/>
    </xf>
    <xf numFmtId="0" fontId="10" fillId="0" borderId="5" xfId="65" applyFont="1" applyFill="1" applyBorder="1" applyAlignment="1">
      <alignment horizontal="right" vertical="center"/>
    </xf>
    <xf numFmtId="0" fontId="10" fillId="0" borderId="0" xfId="65" applyFont="1" applyFill="1" applyBorder="1" applyAlignment="1">
      <alignment horizontal="right" vertical="center"/>
    </xf>
    <xf numFmtId="0" fontId="35" fillId="0" borderId="1" xfId="1665" applyFont="1" applyFill="1" applyBorder="1" applyAlignment="1">
      <alignment horizontal="center" vertical="center"/>
    </xf>
    <xf numFmtId="0" fontId="35" fillId="0" borderId="1" xfId="65" applyFont="1" applyFill="1" applyBorder="1" applyAlignment="1">
      <alignment horizontal="center" vertical="center"/>
    </xf>
    <xf numFmtId="3" fontId="35" fillId="0" borderId="1" xfId="584" applyNumberFormat="1" applyFont="1" applyFill="1" applyBorder="1" applyAlignment="1" applyProtection="1">
      <alignment horizontal="left" vertical="center"/>
    </xf>
    <xf numFmtId="1" fontId="10" fillId="0" borderId="1" xfId="584" applyNumberFormat="1" applyFont="1" applyFill="1" applyBorder="1" applyAlignment="1">
      <alignment horizontal="right" vertical="center"/>
    </xf>
    <xf numFmtId="0" fontId="10" fillId="0" borderId="1" xfId="926" applyFont="1" applyFill="1" applyBorder="1" applyAlignment="1">
      <alignment horizontal="left" vertical="center"/>
    </xf>
    <xf numFmtId="0" fontId="10" fillId="0" borderId="1" xfId="926" applyFont="1" applyFill="1" applyBorder="1" applyAlignment="1">
      <alignment vertical="center"/>
    </xf>
    <xf numFmtId="0" fontId="10" fillId="0" borderId="0" xfId="584" applyFont="1" applyFill="1" applyBorder="1" applyAlignment="1" applyProtection="1">
      <protection locked="0"/>
    </xf>
    <xf numFmtId="0" fontId="10" fillId="0" borderId="1" xfId="65" applyFont="1" applyFill="1" applyBorder="1" applyAlignment="1"/>
    <xf numFmtId="0" fontId="10" fillId="0" borderId="1" xfId="926" applyFont="1" applyFill="1" applyBorder="1" applyAlignment="1">
      <alignment horizontal="center" vertical="center"/>
    </xf>
    <xf numFmtId="0" fontId="33" fillId="0" borderId="0" xfId="65" applyFont="1" applyFill="1" applyBorder="1" applyAlignment="1">
      <alignment wrapText="1"/>
    </xf>
    <xf numFmtId="0" fontId="41" fillId="0" borderId="0" xfId="854" applyFont="1" applyFill="1" applyAlignment="1">
      <alignment horizontal="left" vertical="center"/>
    </xf>
    <xf numFmtId="0" fontId="9" fillId="0" borderId="0" xfId="584" applyFont="1" applyFill="1" applyAlignment="1">
      <alignment horizontal="center" vertical="center"/>
    </xf>
    <xf numFmtId="0" fontId="11" fillId="0" borderId="0" xfId="584" applyFont="1" applyFill="1" applyAlignment="1">
      <alignment horizontal="right" vertical="center"/>
    </xf>
    <xf numFmtId="0" fontId="12" fillId="0" borderId="0" xfId="584" applyFont="1" applyFill="1"/>
    <xf numFmtId="0" fontId="33" fillId="0" borderId="0" xfId="584" applyFont="1" applyFill="1"/>
    <xf numFmtId="0" fontId="34" fillId="0" borderId="0" xfId="584" applyFont="1" applyFill="1"/>
    <xf numFmtId="187" fontId="34" fillId="0" borderId="0" xfId="584" applyNumberFormat="1" applyFont="1" applyFill="1" applyAlignment="1">
      <alignment horizontal="center"/>
    </xf>
    <xf numFmtId="0" fontId="8" fillId="0" borderId="0" xfId="854" applyFont="1" applyFill="1" applyAlignment="1">
      <alignment horizontal="left" vertical="center"/>
    </xf>
    <xf numFmtId="181" fontId="41" fillId="0" borderId="0" xfId="854" applyNumberFormat="1" applyFont="1" applyFill="1" applyAlignment="1">
      <alignment horizontal="left" vertical="center"/>
    </xf>
    <xf numFmtId="0" fontId="9" fillId="0" borderId="0" xfId="1081" applyFont="1" applyFill="1" applyAlignment="1">
      <alignment horizontal="center" vertical="center" wrapText="1"/>
    </xf>
    <xf numFmtId="0" fontId="9" fillId="0" borderId="0" xfId="1081" applyFont="1" applyFill="1" applyAlignment="1">
      <alignment horizontal="center" vertical="center"/>
    </xf>
    <xf numFmtId="0" fontId="11" fillId="0" borderId="0" xfId="1081" applyFont="1" applyFill="1" applyAlignment="1">
      <alignment horizontal="right" vertical="center"/>
    </xf>
    <xf numFmtId="187" fontId="10" fillId="0" borderId="0" xfId="1081" applyNumberFormat="1" applyFont="1" applyFill="1" applyAlignment="1">
      <alignment horizontal="right" vertical="center"/>
    </xf>
    <xf numFmtId="185" fontId="10" fillId="0" borderId="5" xfId="926" applyNumberFormat="1" applyFont="1" applyFill="1" applyBorder="1" applyAlignment="1">
      <alignment horizontal="right" vertical="center" wrapText="1"/>
    </xf>
    <xf numFmtId="0" fontId="10" fillId="0" borderId="0" xfId="584" applyFont="1" applyFill="1" applyAlignment="1">
      <alignment horizontal="right" vertical="center"/>
    </xf>
    <xf numFmtId="0" fontId="12" fillId="0" borderId="1" xfId="1480" applyFont="1" applyFill="1" applyBorder="1" applyAlignment="1">
      <alignment horizontal="center" vertical="center"/>
    </xf>
    <xf numFmtId="187" fontId="12" fillId="0" borderId="1" xfId="1480" applyNumberFormat="1" applyFont="1" applyFill="1" applyBorder="1" applyAlignment="1">
      <alignment horizontal="center" vertical="center"/>
    </xf>
    <xf numFmtId="0" fontId="32" fillId="0" borderId="1" xfId="0" applyNumberFormat="1" applyFont="1" applyFill="1" applyBorder="1" applyAlignment="1" applyProtection="1">
      <alignment vertical="center"/>
    </xf>
    <xf numFmtId="3" fontId="32" fillId="0" borderId="1" xfId="0" applyNumberFormat="1" applyFont="1" applyFill="1" applyBorder="1" applyAlignment="1" applyProtection="1">
      <alignment horizontal="right" vertical="center"/>
    </xf>
    <xf numFmtId="187" fontId="33" fillId="0" borderId="0" xfId="584" applyNumberFormat="1" applyFont="1" applyFill="1"/>
    <xf numFmtId="0" fontId="34" fillId="0" borderId="1" xfId="0" applyNumberFormat="1" applyFont="1" applyFill="1" applyBorder="1" applyAlignment="1" applyProtection="1"/>
    <xf numFmtId="187" fontId="33" fillId="0" borderId="0" xfId="584" applyNumberFormat="1" applyFont="1" applyFill="1" applyAlignment="1">
      <alignment horizontal="center"/>
    </xf>
    <xf numFmtId="0" fontId="41" fillId="0" borderId="0" xfId="1665" applyFont="1" applyFill="1" applyBorder="1" applyAlignment="1">
      <alignment horizontal="left" vertical="center"/>
    </xf>
    <xf numFmtId="0" fontId="9"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2" fillId="0" borderId="0" xfId="0" applyFont="1" applyFill="1" applyBorder="1" applyAlignment="1">
      <alignment vertical="center"/>
    </xf>
    <xf numFmtId="0" fontId="33" fillId="0" borderId="0" xfId="628" applyFont="1" applyFill="1" applyBorder="1" applyAlignment="1">
      <alignment vertical="center"/>
    </xf>
    <xf numFmtId="0" fontId="33" fillId="0" borderId="0" xfId="628" applyFont="1" applyFill="1" applyAlignment="1">
      <alignment vertical="center"/>
    </xf>
    <xf numFmtId="0" fontId="33" fillId="0" borderId="0" xfId="0" applyFont="1" applyFill="1" applyBorder="1" applyAlignment="1"/>
    <xf numFmtId="0" fontId="34" fillId="0" borderId="0" xfId="0" applyFont="1" applyFill="1" applyBorder="1" applyAlignment="1">
      <alignment wrapText="1"/>
    </xf>
    <xf numFmtId="0" fontId="34" fillId="0" borderId="0" xfId="0" applyFont="1" applyFill="1" applyBorder="1" applyAlignment="1"/>
    <xf numFmtId="181" fontId="34" fillId="0" borderId="0" xfId="0" applyNumberFormat="1" applyFont="1" applyFill="1" applyBorder="1" applyAlignment="1"/>
    <xf numFmtId="0" fontId="8" fillId="0" borderId="0" xfId="536" applyFont="1" applyFill="1" applyBorder="1" applyAlignment="1">
      <alignment horizontal="left" vertical="center" wrapText="1"/>
    </xf>
    <xf numFmtId="181" fontId="41" fillId="0" borderId="0" xfId="1665" applyNumberFormat="1" applyFont="1" applyFill="1" applyBorder="1" applyAlignment="1">
      <alignment horizontal="left" vertical="center"/>
    </xf>
    <xf numFmtId="182" fontId="9" fillId="0" borderId="0" xfId="0" applyNumberFormat="1" applyFont="1" applyFill="1" applyBorder="1" applyAlignment="1">
      <alignment horizontal="center" vertical="center" wrapText="1"/>
    </xf>
    <xf numFmtId="182" fontId="9" fillId="0" borderId="0" xfId="0" applyNumberFormat="1" applyFont="1" applyFill="1" applyBorder="1" applyAlignment="1">
      <alignment horizontal="center" vertical="center"/>
    </xf>
    <xf numFmtId="0" fontId="10" fillId="0" borderId="0" xfId="0" applyFont="1" applyFill="1" applyBorder="1" applyAlignment="1">
      <alignment horizontal="right" vertical="center"/>
    </xf>
    <xf numFmtId="181" fontId="10" fillId="0" borderId="0" xfId="0" applyNumberFormat="1" applyFont="1" applyFill="1" applyBorder="1" applyAlignment="1">
      <alignment horizontal="right" vertical="center"/>
    </xf>
    <xf numFmtId="186" fontId="10" fillId="0" borderId="5" xfId="0" applyNumberFormat="1" applyFont="1" applyFill="1" applyBorder="1" applyAlignment="1">
      <alignment horizontal="right" vertical="center" wrapText="1"/>
    </xf>
    <xf numFmtId="0" fontId="12" fillId="0" borderId="2" xfId="926" applyFont="1" applyFill="1" applyBorder="1" applyAlignment="1">
      <alignment horizontal="center" vertical="center" wrapText="1"/>
    </xf>
    <xf numFmtId="0" fontId="12" fillId="0" borderId="1" xfId="1665" applyFont="1" applyFill="1" applyBorder="1" applyAlignment="1">
      <alignment horizontal="center" vertical="center" wrapText="1"/>
    </xf>
    <xf numFmtId="0" fontId="32" fillId="0" borderId="1" xfId="0" applyNumberFormat="1" applyFont="1" applyFill="1" applyBorder="1" applyAlignment="1" applyProtection="1">
      <alignment vertical="center" wrapText="1"/>
    </xf>
    <xf numFmtId="0" fontId="32" fillId="0" borderId="1" xfId="1081" applyFont="1" applyFill="1" applyBorder="1" applyAlignment="1">
      <alignment horizontal="center" vertical="center"/>
    </xf>
    <xf numFmtId="182" fontId="32" fillId="0" borderId="1" xfId="1081" applyNumberFormat="1" applyFont="1" applyFill="1" applyBorder="1" applyAlignment="1">
      <alignment horizontal="center" vertical="center"/>
    </xf>
    <xf numFmtId="182" fontId="32" fillId="0" borderId="1" xfId="1" applyNumberFormat="1" applyFont="1" applyFill="1" applyBorder="1" applyAlignment="1">
      <alignment horizontal="center" vertical="center"/>
    </xf>
    <xf numFmtId="182" fontId="13" fillId="0" borderId="1" xfId="1" applyNumberFormat="1" applyFont="1" applyFill="1" applyBorder="1" applyAlignment="1">
      <alignment horizontal="center" vertical="center"/>
    </xf>
    <xf numFmtId="0" fontId="13" fillId="0" borderId="1" xfId="0" applyNumberFormat="1" applyFont="1" applyFill="1" applyBorder="1" applyAlignment="1" applyProtection="1">
      <alignment vertical="center" wrapText="1"/>
    </xf>
    <xf numFmtId="0" fontId="32" fillId="0" borderId="1" xfId="0" applyFont="1" applyFill="1" applyBorder="1" applyAlignment="1">
      <alignment horizontal="center" vertical="center"/>
    </xf>
    <xf numFmtId="0" fontId="33" fillId="0" borderId="0" xfId="0" applyFont="1" applyFill="1" applyBorder="1" applyAlignment="1">
      <alignment vertical="center"/>
    </xf>
    <xf numFmtId="0" fontId="13" fillId="0" borderId="1" xfId="1085" applyFont="1" applyFill="1" applyBorder="1" applyAlignment="1">
      <alignment horizontal="center" vertical="center"/>
    </xf>
    <xf numFmtId="0" fontId="32" fillId="0" borderId="1" xfId="926" applyFont="1" applyFill="1" applyBorder="1" applyAlignment="1">
      <alignment horizontal="center" vertical="center"/>
    </xf>
    <xf numFmtId="182" fontId="32" fillId="0" borderId="1" xfId="926" applyNumberFormat="1" applyFont="1" applyFill="1" applyBorder="1" applyAlignment="1" applyProtection="1">
      <alignment horizontal="center" vertical="center" wrapText="1"/>
    </xf>
    <xf numFmtId="185" fontId="13" fillId="0" borderId="1" xfId="926" applyNumberFormat="1" applyFont="1" applyFill="1" applyBorder="1" applyAlignment="1">
      <alignment horizontal="center"/>
    </xf>
    <xf numFmtId="182" fontId="13" fillId="0" borderId="1" xfId="926" applyNumberFormat="1" applyFont="1" applyFill="1" applyBorder="1" applyAlignment="1">
      <alignment horizontal="center"/>
    </xf>
    <xf numFmtId="185" fontId="32" fillId="0" borderId="1" xfId="926" applyNumberFormat="1" applyFont="1" applyFill="1" applyBorder="1" applyAlignment="1">
      <alignment horizontal="center"/>
    </xf>
    <xf numFmtId="182" fontId="32" fillId="0" borderId="1" xfId="926" applyNumberFormat="1" applyFont="1" applyFill="1" applyBorder="1" applyAlignment="1">
      <alignment horizontal="center"/>
    </xf>
    <xf numFmtId="0" fontId="32" fillId="0"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185" fontId="32" fillId="0" borderId="1" xfId="926" applyNumberFormat="1" applyFont="1" applyFill="1" applyBorder="1" applyAlignment="1">
      <alignment horizontal="center" wrapText="1"/>
    </xf>
    <xf numFmtId="0" fontId="41" fillId="0" borderId="0" xfId="1665" applyFont="1" applyFill="1" applyAlignment="1">
      <alignment horizontal="left" vertical="center"/>
    </xf>
    <xf numFmtId="185" fontId="9" fillId="0" borderId="0" xfId="926" applyNumberFormat="1" applyFont="1" applyFill="1" applyAlignment="1">
      <alignment horizontal="center" vertical="center"/>
    </xf>
    <xf numFmtId="185" fontId="11" fillId="0" borderId="0" xfId="926" applyNumberFormat="1" applyFont="1" applyFill="1" applyAlignment="1">
      <alignment horizontal="right" vertical="center"/>
    </xf>
    <xf numFmtId="185" fontId="12" fillId="0" borderId="0" xfId="926" applyNumberFormat="1" applyFont="1" applyFill="1" applyAlignment="1">
      <alignment vertical="center"/>
    </xf>
    <xf numFmtId="185" fontId="33" fillId="0" borderId="0" xfId="926" applyNumberFormat="1" applyFont="1" applyFill="1" applyAlignment="1">
      <alignment vertical="center"/>
    </xf>
    <xf numFmtId="0" fontId="27" fillId="0" borderId="0" xfId="0" applyFont="1">
      <alignment vertical="center"/>
    </xf>
    <xf numFmtId="185" fontId="34" fillId="0" borderId="0" xfId="926" applyNumberFormat="1" applyFont="1" applyFill="1"/>
    <xf numFmtId="0" fontId="8" fillId="0" borderId="0" xfId="1665" applyFont="1" applyFill="1" applyAlignment="1">
      <alignment horizontal="left" vertical="center"/>
    </xf>
    <xf numFmtId="0" fontId="1" fillId="0" borderId="0" xfId="1665" applyFont="1" applyFill="1" applyAlignment="1">
      <alignment horizontal="left" vertical="center"/>
    </xf>
    <xf numFmtId="181" fontId="41" fillId="0" borderId="0" xfId="1665" applyNumberFormat="1" applyFont="1" applyFill="1" applyAlignment="1">
      <alignment horizontal="left" vertical="center"/>
    </xf>
    <xf numFmtId="185" fontId="1" fillId="0" borderId="0" xfId="926" applyNumberFormat="1" applyFont="1" applyFill="1" applyAlignment="1">
      <alignment horizontal="left" vertical="center"/>
    </xf>
    <xf numFmtId="185" fontId="9" fillId="0" borderId="0" xfId="185" applyNumberFormat="1" applyFont="1" applyFill="1" applyAlignment="1">
      <alignment horizontal="center" vertical="center" wrapText="1"/>
    </xf>
    <xf numFmtId="185" fontId="9" fillId="0" borderId="0" xfId="185" applyNumberFormat="1" applyFont="1" applyFill="1" applyAlignment="1">
      <alignment horizontal="center" vertical="center"/>
    </xf>
    <xf numFmtId="185" fontId="10" fillId="0" borderId="0" xfId="926" applyNumberFormat="1" applyFont="1" applyFill="1" applyAlignment="1">
      <alignment horizontal="right" vertical="center"/>
    </xf>
    <xf numFmtId="185" fontId="10" fillId="0" borderId="0" xfId="926" applyNumberFormat="1" applyFont="1" applyFill="1" applyAlignment="1">
      <alignment horizontal="right" vertical="center" wrapText="1"/>
    </xf>
    <xf numFmtId="0" fontId="12" fillId="0" borderId="1" xfId="926" applyFont="1" applyFill="1" applyBorder="1" applyAlignment="1">
      <alignment horizontal="center" vertical="center"/>
    </xf>
    <xf numFmtId="187" fontId="17" fillId="0" borderId="1" xfId="1665" applyNumberFormat="1" applyFont="1" applyFill="1" applyBorder="1" applyAlignment="1">
      <alignment horizontal="center" vertical="center" wrapText="1"/>
    </xf>
    <xf numFmtId="187" fontId="17" fillId="0" borderId="1" xfId="450" applyNumberFormat="1" applyFont="1" applyFill="1" applyBorder="1" applyAlignment="1">
      <alignment horizontal="center" vertical="center" wrapText="1"/>
    </xf>
    <xf numFmtId="187" fontId="17" fillId="0" borderId="1" xfId="890" applyNumberFormat="1" applyFont="1" applyFill="1" applyBorder="1" applyAlignment="1">
      <alignment horizontal="center" vertical="center" wrapText="1"/>
    </xf>
    <xf numFmtId="0" fontId="17" fillId="0" borderId="1" xfId="1665" applyFont="1" applyFill="1" applyBorder="1" applyAlignment="1">
      <alignment horizontal="center" vertical="center" wrapText="1"/>
    </xf>
    <xf numFmtId="185" fontId="12" fillId="0" borderId="0" xfId="926" applyNumberFormat="1" applyFont="1" applyFill="1"/>
    <xf numFmtId="41" fontId="35" fillId="0" borderId="1" xfId="1085" applyNumberFormat="1" applyFont="1" applyFill="1" applyBorder="1" applyAlignment="1">
      <alignment horizontal="center" vertical="center"/>
    </xf>
    <xf numFmtId="182" fontId="32" fillId="0" borderId="1" xfId="1085" applyNumberFormat="1" applyFont="1" applyFill="1" applyBorder="1" applyAlignment="1">
      <alignment horizontal="center" vertical="center"/>
    </xf>
    <xf numFmtId="185" fontId="33" fillId="0" borderId="0" xfId="926" applyNumberFormat="1" applyFont="1" applyFill="1"/>
    <xf numFmtId="41" fontId="10" fillId="0" borderId="1" xfId="1085" applyNumberFormat="1" applyFont="1" applyFill="1" applyBorder="1" applyAlignment="1">
      <alignment horizontal="center" vertical="center"/>
    </xf>
    <xf numFmtId="0" fontId="33" fillId="0" borderId="1" xfId="1085" applyFont="1" applyFill="1" applyBorder="1" applyAlignment="1">
      <alignment horizontal="left" vertical="center" indent="2"/>
    </xf>
    <xf numFmtId="182" fontId="13" fillId="0" borderId="1" xfId="1085" applyNumberFormat="1" applyFont="1" applyFill="1" applyBorder="1" applyAlignment="1">
      <alignment horizontal="center" vertical="center"/>
    </xf>
    <xf numFmtId="182" fontId="13" fillId="0" borderId="1" xfId="1081" applyNumberFormat="1" applyFont="1" applyFill="1" applyBorder="1" applyAlignment="1">
      <alignment horizontal="center" vertical="center"/>
    </xf>
    <xf numFmtId="185" fontId="33" fillId="0" borderId="0" xfId="926" applyNumberFormat="1" applyFont="1" applyFill="1" applyAlignment="1" applyProtection="1">
      <alignment vertical="center"/>
      <protection locked="0"/>
    </xf>
    <xf numFmtId="182" fontId="13" fillId="0" borderId="1" xfId="926" applyNumberFormat="1" applyFont="1" applyFill="1" applyBorder="1" applyAlignment="1" applyProtection="1">
      <alignment horizontal="center" vertical="center" wrapText="1"/>
    </xf>
    <xf numFmtId="185" fontId="33" fillId="0" borderId="1" xfId="926" applyNumberFormat="1" applyFont="1" applyFill="1" applyBorder="1" applyAlignment="1">
      <alignment vertical="center"/>
    </xf>
    <xf numFmtId="185" fontId="12" fillId="0" borderId="1" xfId="926" applyNumberFormat="1" applyFont="1" applyFill="1" applyBorder="1" applyAlignment="1">
      <alignment vertical="center"/>
    </xf>
    <xf numFmtId="185" fontId="12" fillId="0" borderId="1" xfId="1085" applyNumberFormat="1" applyFont="1" applyFill="1" applyBorder="1" applyAlignment="1">
      <alignment horizontal="left" vertical="center"/>
    </xf>
    <xf numFmtId="182" fontId="20" fillId="0" borderId="1" xfId="926" applyNumberFormat="1" applyFont="1" applyFill="1" applyBorder="1" applyAlignment="1" applyProtection="1">
      <alignment horizontal="center" vertical="center" wrapText="1"/>
    </xf>
    <xf numFmtId="41" fontId="35" fillId="0" borderId="1" xfId="926" applyNumberFormat="1" applyFont="1" applyFill="1" applyBorder="1" applyAlignment="1">
      <alignment horizontal="center" vertical="center"/>
    </xf>
    <xf numFmtId="182" fontId="32" fillId="0" borderId="1" xfId="926" applyNumberFormat="1" applyFont="1" applyFill="1" applyBorder="1" applyAlignment="1">
      <alignment horizontal="center" vertical="center"/>
    </xf>
    <xf numFmtId="185" fontId="33" fillId="0" borderId="1" xfId="926" applyNumberFormat="1" applyFont="1" applyFill="1" applyBorder="1"/>
    <xf numFmtId="41" fontId="10" fillId="0" borderId="1" xfId="926" applyNumberFormat="1" applyFont="1" applyFill="1" applyBorder="1" applyAlignment="1">
      <alignment horizontal="center"/>
    </xf>
    <xf numFmtId="41" fontId="10" fillId="0" borderId="1" xfId="926" applyNumberFormat="1" applyFont="1" applyFill="1" applyBorder="1" applyAlignment="1">
      <alignment horizontal="center" vertical="center"/>
    </xf>
    <xf numFmtId="41" fontId="35" fillId="0" borderId="1" xfId="926" applyNumberFormat="1" applyFont="1" applyFill="1" applyBorder="1" applyAlignment="1">
      <alignment horizontal="center"/>
    </xf>
    <xf numFmtId="182" fontId="35" fillId="0" borderId="1" xfId="926" applyNumberFormat="1" applyFont="1" applyFill="1" applyBorder="1" applyAlignment="1">
      <alignment horizontal="center"/>
    </xf>
    <xf numFmtId="182" fontId="10" fillId="0" borderId="1" xfId="926" applyNumberFormat="1" applyFont="1" applyFill="1" applyBorder="1" applyAlignment="1">
      <alignment horizontal="center"/>
    </xf>
    <xf numFmtId="41" fontId="13" fillId="0" borderId="1" xfId="926" applyNumberFormat="1" applyFont="1" applyFill="1" applyBorder="1" applyAlignment="1">
      <alignment horizontal="center"/>
    </xf>
    <xf numFmtId="185" fontId="34" fillId="0" borderId="1" xfId="926" applyNumberFormat="1" applyFont="1" applyFill="1" applyBorder="1"/>
    <xf numFmtId="185" fontId="42" fillId="0" borderId="1" xfId="926" applyNumberFormat="1" applyFont="1" applyFill="1" applyBorder="1" applyAlignment="1">
      <alignment horizontal="center"/>
    </xf>
    <xf numFmtId="41" fontId="32" fillId="0" borderId="1" xfId="926" applyNumberFormat="1" applyFont="1" applyFill="1" applyBorder="1"/>
    <xf numFmtId="187" fontId="34" fillId="0" borderId="0" xfId="584" applyNumberFormat="1" applyFont="1" applyFill="1"/>
    <xf numFmtId="187" fontId="1" fillId="0" borderId="0" xfId="584" applyNumberFormat="1" applyFont="1" applyFill="1" applyAlignment="1">
      <alignment horizontal="left" vertical="center"/>
    </xf>
    <xf numFmtId="0" fontId="1" fillId="0" borderId="0" xfId="584" applyFont="1" applyFill="1" applyAlignment="1">
      <alignment horizontal="left" vertical="center"/>
    </xf>
    <xf numFmtId="0" fontId="10" fillId="0" borderId="0" xfId="1081" applyFont="1" applyFill="1" applyAlignment="1">
      <alignment horizontal="right" vertical="center"/>
    </xf>
    <xf numFmtId="185" fontId="13" fillId="0" borderId="0" xfId="926" applyNumberFormat="1" applyFont="1" applyFill="1" applyAlignment="1">
      <alignment wrapText="1"/>
    </xf>
    <xf numFmtId="185" fontId="13" fillId="0" borderId="0" xfId="926" applyNumberFormat="1" applyFont="1" applyFill="1" applyAlignment="1">
      <alignment horizontal="center"/>
    </xf>
    <xf numFmtId="182" fontId="13" fillId="0" borderId="0" xfId="926" applyNumberFormat="1" applyFont="1" applyFill="1" applyAlignment="1">
      <alignment horizontal="center"/>
    </xf>
    <xf numFmtId="0" fontId="43" fillId="0" borderId="0" xfId="1665" applyFont="1" applyFill="1" applyAlignment="1">
      <alignment horizontal="left" vertical="center" wrapText="1"/>
    </xf>
    <xf numFmtId="0" fontId="13" fillId="0" borderId="0" xfId="1665" applyFont="1" applyFill="1" applyAlignment="1">
      <alignment horizontal="center" vertical="center"/>
    </xf>
    <xf numFmtId="182" fontId="13" fillId="0" borderId="0" xfId="1665" applyNumberFormat="1" applyFont="1" applyFill="1" applyAlignment="1">
      <alignment horizontal="center" vertical="center"/>
    </xf>
    <xf numFmtId="182" fontId="32" fillId="0" borderId="0" xfId="1665" applyNumberFormat="1" applyFont="1" applyFill="1" applyAlignment="1">
      <alignment horizontal="center" vertical="center"/>
    </xf>
    <xf numFmtId="41" fontId="9" fillId="0" borderId="0" xfId="185" applyNumberFormat="1" applyFont="1" applyFill="1" applyAlignment="1">
      <alignment horizontal="center" vertical="center" wrapText="1"/>
    </xf>
    <xf numFmtId="182" fontId="32" fillId="0" borderId="0" xfId="185" applyNumberFormat="1" applyFont="1" applyFill="1" applyAlignment="1">
      <alignment horizontal="center" vertical="center" wrapText="1"/>
    </xf>
    <xf numFmtId="182" fontId="32" fillId="0" borderId="0" xfId="185" applyNumberFormat="1" applyFont="1" applyFill="1" applyAlignment="1">
      <alignment horizontal="center" vertical="center"/>
    </xf>
    <xf numFmtId="185" fontId="13" fillId="0" borderId="0" xfId="926" applyNumberFormat="1" applyFont="1" applyFill="1" applyAlignment="1">
      <alignment horizontal="right" vertical="center" wrapText="1"/>
    </xf>
    <xf numFmtId="185" fontId="13" fillId="0" borderId="0" xfId="926" applyNumberFormat="1" applyFont="1" applyFill="1" applyAlignment="1">
      <alignment horizontal="center" vertical="center"/>
    </xf>
    <xf numFmtId="182" fontId="13" fillId="0" borderId="0" xfId="926" applyNumberFormat="1" applyFont="1" applyFill="1" applyAlignment="1">
      <alignment horizontal="center" vertical="center"/>
    </xf>
    <xf numFmtId="0" fontId="32" fillId="0" borderId="1" xfId="926" applyFont="1" applyFill="1" applyBorder="1" applyAlignment="1">
      <alignment horizontal="center" vertical="center" wrapText="1"/>
    </xf>
    <xf numFmtId="187" fontId="44" fillId="0" borderId="1" xfId="1665" applyNumberFormat="1" applyFont="1" applyFill="1" applyBorder="1" applyAlignment="1">
      <alignment horizontal="center" vertical="center" wrapText="1"/>
    </xf>
    <xf numFmtId="187" fontId="44" fillId="0" borderId="1" xfId="450" applyNumberFormat="1" applyFont="1" applyFill="1" applyBorder="1" applyAlignment="1">
      <alignment horizontal="center" vertical="center" wrapText="1"/>
    </xf>
    <xf numFmtId="187" fontId="44" fillId="0" borderId="1" xfId="890" applyNumberFormat="1" applyFont="1" applyFill="1" applyBorder="1" applyAlignment="1">
      <alignment horizontal="center" vertical="center" wrapText="1"/>
    </xf>
    <xf numFmtId="182" fontId="44" fillId="0" borderId="1" xfId="1665" applyNumberFormat="1" applyFont="1" applyFill="1" applyBorder="1" applyAlignment="1">
      <alignment horizontal="center" vertical="center" wrapText="1"/>
    </xf>
    <xf numFmtId="41" fontId="34" fillId="0" borderId="0" xfId="926" applyNumberFormat="1" applyFont="1" applyFill="1"/>
    <xf numFmtId="176" fontId="34" fillId="0" borderId="0" xfId="926" applyNumberFormat="1" applyFont="1" applyFill="1"/>
    <xf numFmtId="41" fontId="1" fillId="0" borderId="0" xfId="1665" applyNumberFormat="1" applyFont="1" applyFill="1" applyAlignment="1">
      <alignment horizontal="left" vertical="center"/>
    </xf>
    <xf numFmtId="176" fontId="1" fillId="0" borderId="0" xfId="926" applyNumberFormat="1" applyFont="1" applyFill="1" applyAlignment="1">
      <alignment horizontal="left" vertical="center"/>
    </xf>
    <xf numFmtId="176" fontId="9" fillId="0" borderId="0" xfId="926" applyNumberFormat="1" applyFont="1" applyFill="1" applyAlignment="1">
      <alignment horizontal="center" vertical="center"/>
    </xf>
    <xf numFmtId="41" fontId="10" fillId="0" borderId="0" xfId="926" applyNumberFormat="1" applyFont="1" applyFill="1" applyAlignment="1">
      <alignment horizontal="right" vertical="center"/>
    </xf>
    <xf numFmtId="182" fontId="13" fillId="0" borderId="5" xfId="584" applyNumberFormat="1" applyFont="1" applyFill="1" applyBorder="1" applyAlignment="1">
      <alignment horizontal="center" vertical="center"/>
    </xf>
    <xf numFmtId="176" fontId="11" fillId="0" borderId="0" xfId="926" applyNumberFormat="1" applyFont="1" applyFill="1" applyAlignment="1">
      <alignment horizontal="right" vertical="center"/>
    </xf>
    <xf numFmtId="41" fontId="17" fillId="0" borderId="1" xfId="1665" applyNumberFormat="1" applyFont="1" applyFill="1" applyBorder="1" applyAlignment="1">
      <alignment horizontal="center" vertical="center" wrapText="1"/>
    </xf>
    <xf numFmtId="176" fontId="12" fillId="0" borderId="0" xfId="926" applyNumberFormat="1" applyFont="1" applyFill="1"/>
    <xf numFmtId="176" fontId="33" fillId="0" borderId="0" xfId="926" applyNumberFormat="1" applyFont="1" applyFill="1"/>
    <xf numFmtId="0" fontId="10" fillId="0" borderId="1" xfId="1085" applyFont="1" applyFill="1" applyBorder="1" applyAlignment="1">
      <alignment horizontal="left" vertical="center" indent="2"/>
    </xf>
    <xf numFmtId="185" fontId="10" fillId="0" borderId="1" xfId="926" applyNumberFormat="1" applyFont="1" applyFill="1" applyBorder="1" applyAlignment="1">
      <alignment vertical="center"/>
    </xf>
    <xf numFmtId="185" fontId="35" fillId="0" borderId="1" xfId="926" applyNumberFormat="1" applyFont="1" applyFill="1" applyBorder="1" applyAlignment="1">
      <alignment vertical="center"/>
    </xf>
    <xf numFmtId="185" fontId="35" fillId="0" borderId="1" xfId="1085" applyNumberFormat="1" applyFont="1" applyFill="1" applyBorder="1" applyAlignment="1">
      <alignment horizontal="left" vertical="center"/>
    </xf>
    <xf numFmtId="0" fontId="35" fillId="0" borderId="1" xfId="926" applyFont="1" applyFill="1" applyBorder="1" applyAlignment="1">
      <alignment horizontal="center" vertical="center"/>
    </xf>
    <xf numFmtId="185" fontId="10" fillId="0" borderId="1" xfId="926" applyNumberFormat="1" applyFont="1" applyFill="1" applyBorder="1"/>
    <xf numFmtId="185" fontId="13" fillId="0" borderId="1" xfId="926" applyNumberFormat="1" applyFont="1" applyFill="1" applyBorder="1"/>
    <xf numFmtId="0" fontId="41" fillId="0" borderId="0" xfId="933" applyFont="1" applyFill="1" applyBorder="1" applyAlignment="1">
      <alignment horizontal="left" vertical="center"/>
    </xf>
    <xf numFmtId="0" fontId="9" fillId="0" borderId="0" xfId="933" applyFont="1" applyFill="1" applyBorder="1" applyAlignment="1">
      <alignment horizontal="center" vertical="center"/>
    </xf>
    <xf numFmtId="0" fontId="11" fillId="0" borderId="0" xfId="933" applyFont="1" applyFill="1" applyBorder="1" applyAlignment="1">
      <alignment horizontal="right" vertical="center"/>
    </xf>
    <xf numFmtId="0" fontId="17" fillId="0" borderId="0" xfId="854" applyFont="1" applyFill="1" applyBorder="1" applyAlignment="1">
      <alignment vertical="center"/>
    </xf>
    <xf numFmtId="0" fontId="7" fillId="0" borderId="0" xfId="854" applyFont="1" applyFill="1" applyBorder="1" applyAlignment="1">
      <alignment vertical="center"/>
    </xf>
    <xf numFmtId="0" fontId="7" fillId="0" borderId="0" xfId="854" applyFont="1" applyFill="1" applyBorder="1" applyAlignment="1"/>
    <xf numFmtId="0" fontId="12" fillId="0" borderId="0" xfId="933" applyFont="1" applyFill="1" applyBorder="1" applyAlignment="1">
      <alignment vertical="center"/>
    </xf>
    <xf numFmtId="0" fontId="33" fillId="0" borderId="0" xfId="933" applyFont="1" applyFill="1" applyBorder="1" applyAlignment="1"/>
    <xf numFmtId="0" fontId="34" fillId="0" borderId="0" xfId="933" applyFont="1" applyFill="1" applyBorder="1" applyAlignment="1"/>
    <xf numFmtId="0" fontId="34" fillId="0" borderId="0" xfId="933" applyFont="1" applyFill="1" applyBorder="1" applyAlignment="1">
      <alignment horizontal="center"/>
    </xf>
    <xf numFmtId="182" fontId="34" fillId="0" borderId="0" xfId="933" applyNumberFormat="1" applyFont="1" applyFill="1" applyBorder="1" applyAlignment="1">
      <alignment horizontal="center"/>
    </xf>
    <xf numFmtId="0" fontId="45" fillId="0" borderId="0" xfId="933" applyFont="1" applyFill="1" applyBorder="1" applyAlignment="1">
      <alignment horizontal="left" vertical="center"/>
    </xf>
    <xf numFmtId="181" fontId="41" fillId="0" borderId="0" xfId="933" applyNumberFormat="1" applyFont="1" applyFill="1" applyBorder="1" applyAlignment="1">
      <alignment horizontal="left" vertical="center"/>
    </xf>
    <xf numFmtId="182" fontId="41" fillId="0" borderId="0" xfId="933" applyNumberFormat="1" applyFont="1" applyFill="1" applyBorder="1" applyAlignment="1">
      <alignment horizontal="left" vertical="center"/>
    </xf>
    <xf numFmtId="182" fontId="9" fillId="0" borderId="0" xfId="933" applyNumberFormat="1" applyFont="1" applyFill="1" applyBorder="1" applyAlignment="1">
      <alignment horizontal="center" vertical="center" wrapText="1"/>
    </xf>
    <xf numFmtId="182" fontId="9" fillId="0" borderId="0" xfId="933" applyNumberFormat="1" applyFont="1" applyFill="1" applyBorder="1" applyAlignment="1">
      <alignment horizontal="center" vertical="center"/>
    </xf>
    <xf numFmtId="0" fontId="10" fillId="0" borderId="0" xfId="933" applyFont="1" applyFill="1" applyBorder="1" applyAlignment="1">
      <alignment horizontal="right" vertical="center"/>
    </xf>
    <xf numFmtId="182" fontId="10" fillId="0" borderId="0" xfId="933" applyNumberFormat="1" applyFont="1" applyFill="1" applyBorder="1" applyAlignment="1">
      <alignment horizontal="right" vertical="center"/>
    </xf>
    <xf numFmtId="0" fontId="12" fillId="0" borderId="1" xfId="854" applyFont="1" applyFill="1" applyBorder="1" applyAlignment="1">
      <alignment horizontal="center" vertical="center"/>
    </xf>
    <xf numFmtId="181" fontId="12" fillId="0" borderId="1" xfId="1665" applyNumberFormat="1" applyFont="1" applyFill="1" applyBorder="1" applyAlignment="1">
      <alignment horizontal="center" vertical="center" wrapText="1"/>
    </xf>
    <xf numFmtId="182" fontId="12" fillId="0" borderId="1" xfId="854" applyNumberFormat="1" applyFont="1" applyFill="1" applyBorder="1" applyAlignment="1">
      <alignment horizontal="center" vertical="center" wrapText="1"/>
    </xf>
    <xf numFmtId="0" fontId="30" fillId="3" borderId="1" xfId="1972" applyNumberFormat="1" applyFont="1" applyFill="1" applyBorder="1" applyAlignment="1">
      <alignment horizontal="left" vertical="center" wrapText="1"/>
    </xf>
    <xf numFmtId="188" fontId="46" fillId="3" borderId="1" xfId="1972" applyNumberFormat="1" applyFont="1" applyFill="1" applyBorder="1" applyAlignment="1">
      <alignment horizontal="right" vertical="center" wrapText="1"/>
    </xf>
    <xf numFmtId="182" fontId="18" fillId="0" borderId="1" xfId="1972" applyNumberFormat="1" applyFont="1" applyBorder="1" applyAlignment="1">
      <alignment horizontal="right" vertical="center"/>
    </xf>
    <xf numFmtId="0" fontId="30" fillId="3" borderId="1" xfId="1914" applyNumberFormat="1" applyFont="1" applyFill="1" applyBorder="1" applyAlignment="1">
      <alignment horizontal="left" vertical="center" wrapText="1"/>
    </xf>
    <xf numFmtId="188" fontId="46" fillId="3" borderId="1" xfId="1914" applyNumberFormat="1" applyFont="1" applyFill="1" applyBorder="1" applyAlignment="1">
      <alignment horizontal="righ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right" vertical="center" wrapText="1"/>
    </xf>
    <xf numFmtId="187" fontId="18" fillId="0" borderId="1" xfId="0" applyNumberFormat="1" applyFont="1" applyFill="1" applyBorder="1" applyAlignment="1">
      <alignment horizontal="center" vertical="center" wrapText="1"/>
    </xf>
    <xf numFmtId="182"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187" fontId="18" fillId="0" borderId="1" xfId="0" applyNumberFormat="1" applyFont="1" applyFill="1" applyBorder="1" applyAlignment="1">
      <alignment vertical="center" wrapText="1"/>
    </xf>
    <xf numFmtId="0" fontId="7" fillId="0" borderId="0" xfId="854" applyFont="1" applyFill="1" applyBorder="1" applyAlignment="1" applyProtection="1">
      <protection locked="0"/>
    </xf>
    <xf numFmtId="0" fontId="35" fillId="0" borderId="1" xfId="933" applyFont="1" applyFill="1" applyBorder="1" applyAlignment="1">
      <alignment horizontal="center" vertical="center"/>
    </xf>
    <xf numFmtId="41" fontId="19" fillId="0" borderId="1" xfId="0" applyNumberFormat="1" applyFont="1" applyFill="1" applyBorder="1" applyAlignment="1">
      <alignment horizontal="right" vertical="center" wrapText="1"/>
    </xf>
    <xf numFmtId="41" fontId="19" fillId="0" borderId="1" xfId="0" applyNumberFormat="1" applyFont="1" applyFill="1" applyBorder="1" applyAlignment="1">
      <alignment horizontal="center" vertical="center" wrapText="1"/>
    </xf>
    <xf numFmtId="0" fontId="33" fillId="0" borderId="0" xfId="933" applyFont="1" applyFill="1" applyBorder="1" applyAlignment="1">
      <alignment horizontal="center"/>
    </xf>
    <xf numFmtId="182" fontId="33" fillId="0" borderId="0" xfId="933" applyNumberFormat="1" applyFont="1" applyFill="1" applyBorder="1" applyAlignment="1">
      <alignment horizontal="center"/>
    </xf>
    <xf numFmtId="0" fontId="33" fillId="0" borderId="0" xfId="933" applyFont="1" applyFill="1" applyBorder="1" applyAlignment="1">
      <alignment wrapText="1"/>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41" fontId="13" fillId="0" borderId="0" xfId="933" applyNumberFormat="1" applyFont="1" applyFill="1" applyBorder="1" applyAlignment="1"/>
    <xf numFmtId="182" fontId="13" fillId="0" borderId="0" xfId="933" applyNumberFormat="1" applyFont="1" applyFill="1" applyBorder="1" applyAlignment="1"/>
    <xf numFmtId="41" fontId="32" fillId="0" borderId="0" xfId="933" applyNumberFormat="1" applyFont="1" applyFill="1" applyBorder="1" applyAlignment="1">
      <alignment horizontal="left" vertical="center"/>
    </xf>
    <xf numFmtId="182" fontId="32" fillId="0" borderId="0" xfId="933" applyNumberFormat="1" applyFont="1" applyFill="1" applyBorder="1" applyAlignment="1">
      <alignment horizontal="left" vertical="center"/>
    </xf>
    <xf numFmtId="41" fontId="32" fillId="0" borderId="0" xfId="933" applyNumberFormat="1" applyFont="1" applyFill="1" applyBorder="1" applyAlignment="1">
      <alignment horizontal="center" vertical="center" wrapText="1"/>
    </xf>
    <xf numFmtId="41" fontId="32" fillId="0" borderId="0" xfId="933" applyNumberFormat="1" applyFont="1" applyFill="1" applyBorder="1" applyAlignment="1">
      <alignment horizontal="center" vertical="center"/>
    </xf>
    <xf numFmtId="182" fontId="32" fillId="0" borderId="0" xfId="933" applyNumberFormat="1" applyFont="1" applyFill="1" applyBorder="1" applyAlignment="1">
      <alignment horizontal="center" vertical="center"/>
    </xf>
    <xf numFmtId="41" fontId="13" fillId="0" borderId="0" xfId="933" applyNumberFormat="1" applyFont="1" applyFill="1" applyBorder="1" applyAlignment="1">
      <alignment horizontal="right" vertical="center"/>
    </xf>
    <xf numFmtId="182" fontId="13" fillId="0" borderId="0" xfId="933" applyNumberFormat="1" applyFont="1" applyFill="1" applyBorder="1" applyAlignment="1">
      <alignment horizontal="right" vertical="center"/>
    </xf>
    <xf numFmtId="41" fontId="44" fillId="0" borderId="1" xfId="0" applyNumberFormat="1" applyFont="1" applyFill="1" applyBorder="1" applyAlignment="1">
      <alignment horizontal="center" vertical="center" wrapText="1"/>
    </xf>
    <xf numFmtId="182" fontId="44"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41" fontId="44" fillId="0" borderId="1" xfId="0" applyNumberFormat="1" applyFont="1" applyFill="1" applyBorder="1" applyAlignment="1">
      <alignment horizontal="right" vertical="center" wrapText="1"/>
    </xf>
    <xf numFmtId="182" fontId="44"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41" fontId="47" fillId="0" borderId="1" xfId="0" applyNumberFormat="1" applyFont="1" applyFill="1" applyBorder="1" applyAlignment="1">
      <alignment horizontal="right" vertical="center" wrapText="1"/>
    </xf>
    <xf numFmtId="182" fontId="47"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wrapText="1" indent="4"/>
    </xf>
    <xf numFmtId="41" fontId="44" fillId="0" borderId="1" xfId="0" applyNumberFormat="1" applyFont="1" applyFill="1" applyBorder="1" applyAlignment="1">
      <alignment vertical="center" wrapText="1"/>
    </xf>
    <xf numFmtId="41" fontId="48" fillId="0" borderId="1" xfId="0" applyNumberFormat="1" applyFont="1" applyFill="1" applyBorder="1" applyAlignment="1">
      <alignment vertical="center" wrapText="1"/>
    </xf>
    <xf numFmtId="182" fontId="44" fillId="0" borderId="1" xfId="0" applyNumberFormat="1" applyFont="1" applyFill="1" applyBorder="1" applyAlignment="1">
      <alignment vertical="center" wrapText="1"/>
    </xf>
    <xf numFmtId="0" fontId="30" fillId="3" borderId="1" xfId="1974" applyNumberFormat="1" applyFont="1" applyFill="1" applyBorder="1" applyAlignment="1">
      <alignment horizontal="left" vertical="center" wrapText="1"/>
    </xf>
    <xf numFmtId="41" fontId="47" fillId="3" borderId="1" xfId="1974" applyNumberFormat="1" applyFont="1" applyFill="1" applyBorder="1" applyAlignment="1">
      <alignment horizontal="right" vertical="center" wrapText="1"/>
    </xf>
    <xf numFmtId="182" fontId="47" fillId="0" borderId="1" xfId="0" applyNumberFormat="1" applyFont="1" applyFill="1" applyBorder="1" applyAlignment="1">
      <alignment vertical="center" wrapText="1"/>
    </xf>
    <xf numFmtId="0" fontId="10" fillId="3" borderId="1" xfId="201" applyNumberFormat="1" applyFont="1" applyFill="1" applyBorder="1" applyAlignment="1">
      <alignment horizontal="left" vertical="center" wrapText="1"/>
    </xf>
    <xf numFmtId="41" fontId="13" fillId="3" borderId="1" xfId="201" applyNumberFormat="1" applyFont="1" applyFill="1" applyBorder="1" applyAlignment="1">
      <alignment horizontal="right" vertical="center" wrapText="1"/>
    </xf>
    <xf numFmtId="0" fontId="19" fillId="3" borderId="1" xfId="0" applyFont="1" applyFill="1" applyBorder="1" applyAlignment="1">
      <alignment horizontal="left" vertical="center" wrapText="1"/>
    </xf>
    <xf numFmtId="41" fontId="47" fillId="3" borderId="1" xfId="1914" applyNumberFormat="1" applyFont="1" applyFill="1" applyBorder="1" applyAlignment="1">
      <alignment horizontal="right" vertical="center" wrapText="1"/>
    </xf>
    <xf numFmtId="0" fontId="19" fillId="3" borderId="1" xfId="0" applyFont="1" applyFill="1" applyBorder="1" applyAlignment="1">
      <alignment horizontal="left" vertical="center" wrapText="1" indent="1"/>
    </xf>
    <xf numFmtId="41" fontId="47" fillId="3" borderId="1" xfId="1970" applyNumberFormat="1" applyFont="1" applyFill="1" applyBorder="1" applyAlignment="1">
      <alignment horizontal="right" vertical="center" wrapText="1"/>
    </xf>
    <xf numFmtId="0" fontId="30" fillId="3" borderId="1" xfId="1970" applyNumberFormat="1" applyFont="1" applyFill="1" applyBorder="1" applyAlignment="1">
      <alignment horizontal="left" vertical="center" wrapText="1"/>
    </xf>
    <xf numFmtId="0" fontId="19" fillId="0" borderId="1" xfId="0" applyFont="1" applyFill="1" applyBorder="1" applyAlignment="1">
      <alignment horizontal="center" vertical="center" wrapText="1"/>
    </xf>
    <xf numFmtId="0" fontId="1" fillId="0" borderId="0" xfId="628" applyFont="1" applyFill="1" applyAlignment="1">
      <alignment horizontal="left" vertical="center"/>
    </xf>
    <xf numFmtId="0" fontId="8" fillId="0" borderId="0" xfId="536" applyFont="1" applyFill="1" applyAlignment="1">
      <alignment horizontal="left" vertical="center"/>
    </xf>
    <xf numFmtId="185" fontId="1" fillId="0" borderId="0" xfId="628" applyNumberFormat="1" applyFont="1" applyFill="1" applyAlignment="1">
      <alignment horizontal="left" vertical="center"/>
    </xf>
    <xf numFmtId="0" fontId="9" fillId="0" borderId="0" xfId="0"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0" fontId="32" fillId="3" borderId="1" xfId="0" applyNumberFormat="1" applyFont="1" applyFill="1" applyBorder="1" applyAlignment="1" applyProtection="1">
      <alignment vertical="center"/>
    </xf>
    <xf numFmtId="3" fontId="13" fillId="3" borderId="1" xfId="0" applyNumberFormat="1" applyFont="1" applyFill="1" applyBorder="1" applyAlignment="1" applyProtection="1">
      <alignment horizontal="right" vertical="center"/>
    </xf>
    <xf numFmtId="0" fontId="13" fillId="3" borderId="1" xfId="0" applyNumberFormat="1" applyFont="1" applyFill="1" applyBorder="1" applyAlignment="1" applyProtection="1">
      <alignment vertical="center"/>
    </xf>
    <xf numFmtId="3" fontId="13" fillId="4" borderId="1" xfId="0" applyNumberFormat="1" applyFont="1" applyFill="1" applyBorder="1" applyAlignment="1" applyProtection="1">
      <alignment horizontal="right" vertical="center"/>
    </xf>
    <xf numFmtId="0" fontId="41" fillId="0" borderId="0" xfId="65" applyFont="1" applyFill="1" applyAlignment="1">
      <alignment horizontal="left" vertical="center"/>
    </xf>
    <xf numFmtId="0" fontId="9" fillId="0" borderId="0" xfId="65" applyFont="1" applyFill="1" applyAlignment="1">
      <alignment horizontal="center" vertical="center"/>
    </xf>
    <xf numFmtId="0" fontId="33" fillId="0" borderId="0" xfId="65" applyFont="1" applyFill="1"/>
    <xf numFmtId="0" fontId="34" fillId="0" borderId="0" xfId="65" applyFill="1" applyProtection="1"/>
    <xf numFmtId="0" fontId="34" fillId="0" borderId="0" xfId="65" applyFill="1"/>
    <xf numFmtId="0" fontId="8" fillId="0" borderId="0" xfId="65" applyFont="1" applyFill="1" applyAlignment="1" applyProtection="1">
      <alignment horizontal="left" vertical="center"/>
    </xf>
    <xf numFmtId="0" fontId="9" fillId="0" borderId="0" xfId="65" applyFont="1" applyFill="1" applyAlignment="1" applyProtection="1">
      <alignment horizontal="center" vertical="center" wrapText="1"/>
    </xf>
    <xf numFmtId="0" fontId="9" fillId="0" borderId="0" xfId="65" applyFont="1" applyFill="1" applyAlignment="1">
      <alignment horizontal="center" vertical="center" wrapText="1"/>
    </xf>
    <xf numFmtId="0" fontId="11" fillId="0" borderId="0" xfId="584" applyFont="1" applyFill="1" applyAlignment="1" applyProtection="1">
      <alignment horizontal="right" vertical="center"/>
    </xf>
    <xf numFmtId="0" fontId="10" fillId="0" borderId="5" xfId="584" applyFont="1" applyFill="1" applyBorder="1" applyAlignment="1">
      <alignment horizontal="right" vertical="center"/>
    </xf>
    <xf numFmtId="0" fontId="12" fillId="0" borderId="4" xfId="854" applyFont="1" applyFill="1" applyBorder="1" applyAlignment="1" applyProtection="1">
      <alignment horizontal="center" vertical="center"/>
    </xf>
    <xf numFmtId="0" fontId="12" fillId="0" borderId="1" xfId="584" applyFont="1" applyFill="1" applyBorder="1" applyAlignment="1">
      <alignment horizontal="center" vertical="center" wrapText="1"/>
    </xf>
    <xf numFmtId="0" fontId="12" fillId="0" borderId="0" xfId="584" applyFont="1" applyFill="1" applyAlignment="1">
      <alignment horizontal="center"/>
    </xf>
    <xf numFmtId="0" fontId="12" fillId="0" borderId="8" xfId="0" applyFont="1" applyFill="1" applyBorder="1" applyAlignment="1" applyProtection="1">
      <alignment horizontal="center" vertical="center" wrapText="1"/>
    </xf>
    <xf numFmtId="0" fontId="25" fillId="0" borderId="1" xfId="0" applyFont="1" applyFill="1" applyBorder="1" applyAlignment="1">
      <alignment horizontal="right" vertical="center" wrapText="1"/>
    </xf>
    <xf numFmtId="0" fontId="33" fillId="0" borderId="0" xfId="584" applyFont="1" applyFill="1" applyAlignment="1">
      <alignment horizontal="center"/>
    </xf>
    <xf numFmtId="0" fontId="35" fillId="0" borderId="1" xfId="0" applyFont="1" applyFill="1" applyBorder="1" applyAlignment="1" applyProtection="1">
      <alignment horizontal="left" vertical="center" wrapText="1"/>
      <protection locked="0"/>
    </xf>
    <xf numFmtId="0" fontId="31" fillId="0" borderId="1" xfId="0" applyFont="1" applyFill="1" applyBorder="1" applyAlignment="1">
      <alignment horizontal="right" vertical="center" wrapText="1"/>
    </xf>
    <xf numFmtId="49" fontId="10" fillId="0" borderId="1" xfId="0" applyNumberFormat="1" applyFont="1" applyFill="1" applyBorder="1" applyAlignment="1">
      <alignment horizontal="left" vertical="center" wrapText="1" indent="2"/>
    </xf>
    <xf numFmtId="0" fontId="30" fillId="0" borderId="1" xfId="0" applyFont="1" applyFill="1" applyBorder="1" applyAlignment="1">
      <alignment horizontal="right" vertical="center" wrapText="1"/>
    </xf>
    <xf numFmtId="49" fontId="10" fillId="0" borderId="1" xfId="0" applyNumberFormat="1" applyFont="1" applyFill="1" applyBorder="1" applyAlignment="1">
      <alignment horizontal="left" vertical="center" wrapText="1" indent="4"/>
    </xf>
    <xf numFmtId="0" fontId="33" fillId="0" borderId="0" xfId="0" applyFont="1" applyFill="1" applyBorder="1" applyAlignment="1" applyProtection="1">
      <alignment vertical="center"/>
      <protection locked="0"/>
    </xf>
    <xf numFmtId="49" fontId="35" fillId="0" borderId="1" xfId="0" applyNumberFormat="1" applyFont="1" applyFill="1" applyBorder="1" applyAlignment="1">
      <alignment horizontal="left" vertical="center" wrapText="1" indent="2"/>
    </xf>
    <xf numFmtId="187" fontId="10" fillId="0" borderId="1" xfId="0" applyNumberFormat="1" applyFont="1" applyFill="1" applyBorder="1" applyAlignment="1" applyProtection="1">
      <alignment vertical="center" wrapText="1"/>
    </xf>
    <xf numFmtId="187" fontId="30" fillId="0" borderId="1" xfId="0" applyNumberFormat="1" applyFont="1" applyFill="1" applyBorder="1" applyAlignment="1">
      <alignment horizontal="right" vertical="center" wrapText="1"/>
    </xf>
    <xf numFmtId="0" fontId="35"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8" fillId="0" borderId="1" xfId="0" applyFont="1" applyFill="1" applyBorder="1" applyAlignment="1">
      <alignment vertical="center"/>
    </xf>
    <xf numFmtId="0" fontId="10" fillId="0" borderId="0" xfId="65" applyFont="1" applyFill="1" applyAlignment="1" applyProtection="1">
      <alignment wrapText="1"/>
    </xf>
    <xf numFmtId="0" fontId="10" fillId="0" borderId="0" xfId="65" applyFont="1" applyFill="1"/>
    <xf numFmtId="0" fontId="33" fillId="0" borderId="0" xfId="65" applyFont="1" applyFill="1" applyProtection="1"/>
    <xf numFmtId="0" fontId="15" fillId="0" borderId="0" xfId="1454" applyFont="1" applyFill="1" applyBorder="1" applyAlignment="1">
      <alignment horizontal="center" vertical="center"/>
    </xf>
    <xf numFmtId="0" fontId="16" fillId="0" borderId="0" xfId="1454" applyFont="1" applyFill="1" applyBorder="1" applyAlignment="1">
      <alignment horizontal="right" vertical="center"/>
    </xf>
    <xf numFmtId="0" fontId="12" fillId="0" borderId="0" xfId="1665" applyFont="1" applyFill="1" applyBorder="1" applyAlignment="1">
      <alignment vertical="center"/>
    </xf>
    <xf numFmtId="0" fontId="27" fillId="0" borderId="0" xfId="1665" applyFont="1" applyFill="1" applyBorder="1" applyAlignment="1">
      <alignment vertical="center"/>
    </xf>
    <xf numFmtId="0" fontId="39" fillId="0" borderId="0" xfId="1665" applyFont="1" applyFill="1" applyBorder="1" applyAlignment="1">
      <alignment vertical="center"/>
    </xf>
    <xf numFmtId="0" fontId="39" fillId="0" borderId="0" xfId="1665" applyFont="1" applyFill="1" applyAlignment="1">
      <alignment vertical="center"/>
    </xf>
    <xf numFmtId="0" fontId="7" fillId="0" borderId="0" xfId="1454" applyFont="1" applyFill="1" applyBorder="1" applyAlignment="1">
      <alignment horizontal="left" vertical="center"/>
    </xf>
    <xf numFmtId="41" fontId="7" fillId="0" borderId="0" xfId="1454" applyNumberFormat="1" applyFont="1" applyFill="1" applyBorder="1" applyAlignment="1">
      <alignment vertical="center" wrapText="1"/>
    </xf>
    <xf numFmtId="0" fontId="7" fillId="0" borderId="0" xfId="1454" applyFont="1" applyFill="1" applyBorder="1" applyAlignment="1">
      <alignment vertical="center"/>
    </xf>
    <xf numFmtId="0" fontId="8" fillId="0" borderId="0" xfId="440" applyFont="1" applyFill="1" applyBorder="1" applyAlignment="1">
      <alignment horizontal="left" vertical="center"/>
    </xf>
    <xf numFmtId="41" fontId="49" fillId="0" borderId="0" xfId="0" applyNumberFormat="1" applyFont="1" applyFill="1" applyBorder="1" applyAlignment="1">
      <alignment horizontal="left" vertical="center" wrapText="1"/>
    </xf>
    <xf numFmtId="0" fontId="49" fillId="0" borderId="0" xfId="1454" applyFont="1" applyFill="1" applyBorder="1" applyAlignment="1">
      <alignment horizontal="left" vertical="center"/>
    </xf>
    <xf numFmtId="41" fontId="37" fillId="0" borderId="0" xfId="0" applyNumberFormat="1" applyFont="1" applyFill="1" applyBorder="1" applyAlignment="1">
      <alignment horizontal="center" vertical="center" wrapText="1"/>
    </xf>
    <xf numFmtId="41" fontId="30" fillId="0" borderId="0" xfId="0" applyNumberFormat="1" applyFont="1" applyFill="1" applyBorder="1" applyAlignment="1">
      <alignment horizontal="right" vertical="center"/>
    </xf>
    <xf numFmtId="0" fontId="18" fillId="0" borderId="0" xfId="1454" applyFont="1" applyFill="1" applyBorder="1" applyAlignment="1">
      <alignment horizontal="right" vertical="center"/>
    </xf>
    <xf numFmtId="0" fontId="12" fillId="0" borderId="2" xfId="926" applyFont="1" applyFill="1" applyBorder="1" applyAlignment="1">
      <alignment horizontal="center" vertical="center"/>
    </xf>
    <xf numFmtId="41" fontId="25" fillId="0" borderId="1" xfId="0" applyNumberFormat="1" applyFont="1" applyFill="1" applyBorder="1" applyAlignment="1">
      <alignment horizontal="center" vertical="center" wrapText="1"/>
    </xf>
    <xf numFmtId="0" fontId="17" fillId="0" borderId="0" xfId="1454" applyFont="1" applyFill="1" applyBorder="1" applyAlignment="1">
      <alignment vertical="center"/>
    </xf>
    <xf numFmtId="41" fontId="25" fillId="0" borderId="1" xfId="0" applyNumberFormat="1" applyFont="1" applyFill="1" applyBorder="1" applyAlignment="1">
      <alignment horizontal="right" vertical="center" wrapText="1"/>
    </xf>
    <xf numFmtId="41" fontId="33" fillId="0" borderId="1" xfId="1378" applyNumberFormat="1" applyFont="1" applyFill="1" applyBorder="1" applyAlignment="1">
      <alignment horizontal="right" vertical="center"/>
    </xf>
    <xf numFmtId="41" fontId="27" fillId="0" borderId="1" xfId="0" applyNumberFormat="1" applyFont="1" applyFill="1" applyBorder="1" applyAlignment="1">
      <alignment horizontal="right" vertical="center" wrapText="1"/>
    </xf>
    <xf numFmtId="41" fontId="7" fillId="0" borderId="1" xfId="1454" applyNumberFormat="1" applyFont="1" applyFill="1" applyBorder="1" applyAlignment="1">
      <alignment vertical="center" wrapText="1"/>
    </xf>
    <xf numFmtId="0" fontId="29" fillId="0" borderId="1" xfId="0" applyNumberFormat="1" applyFont="1" applyFill="1" applyBorder="1" applyAlignment="1" applyProtection="1">
      <alignment vertical="center" wrapText="1"/>
    </xf>
    <xf numFmtId="41" fontId="17" fillId="0" borderId="1" xfId="1454" applyNumberFormat="1" applyFont="1" applyFill="1" applyBorder="1" applyAlignment="1">
      <alignment vertical="center" wrapText="1"/>
    </xf>
    <xf numFmtId="0" fontId="17" fillId="0" borderId="1" xfId="1454" applyFont="1" applyFill="1" applyBorder="1" applyAlignment="1">
      <alignment horizontal="center" vertical="center"/>
    </xf>
    <xf numFmtId="41" fontId="18" fillId="0" borderId="0" xfId="1454" applyNumberFormat="1" applyFont="1" applyFill="1" applyBorder="1" applyAlignment="1">
      <alignment vertical="center" wrapText="1"/>
    </xf>
    <xf numFmtId="41" fontId="50" fillId="0" borderId="0" xfId="0" applyNumberFormat="1" applyFont="1" applyFill="1" applyBorder="1" applyAlignment="1">
      <alignment horizontal="left" vertical="center" wrapText="1"/>
    </xf>
    <xf numFmtId="41" fontId="51" fillId="0" borderId="0" xfId="0" applyNumberFormat="1" applyFont="1" applyFill="1" applyBorder="1" applyAlignment="1">
      <alignment horizontal="center" vertical="center" wrapText="1"/>
    </xf>
    <xf numFmtId="41" fontId="31" fillId="0" borderId="1" xfId="0" applyNumberFormat="1" applyFont="1" applyFill="1" applyBorder="1" applyAlignment="1">
      <alignment horizontal="center" vertical="center" wrapText="1"/>
    </xf>
    <xf numFmtId="41" fontId="32" fillId="5" borderId="1" xfId="0" applyNumberFormat="1" applyFont="1" applyFill="1" applyBorder="1" applyAlignment="1" applyProtection="1">
      <alignment horizontal="right" vertical="center"/>
    </xf>
    <xf numFmtId="41" fontId="31" fillId="0" borderId="1" xfId="0" applyNumberFormat="1" applyFont="1" applyFill="1" applyBorder="1" applyAlignment="1">
      <alignment horizontal="right" vertical="center" wrapText="1"/>
    </xf>
    <xf numFmtId="41" fontId="13" fillId="5" borderId="1" xfId="0" applyNumberFormat="1" applyFont="1" applyFill="1" applyBorder="1" applyAlignment="1" applyProtection="1">
      <alignment horizontal="right" vertical="center"/>
    </xf>
    <xf numFmtId="41" fontId="10" fillId="0" borderId="1" xfId="1378" applyNumberFormat="1" applyFont="1" applyFill="1" applyBorder="1" applyAlignment="1">
      <alignment horizontal="right" vertical="center"/>
    </xf>
    <xf numFmtId="41" fontId="30" fillId="0" borderId="1" xfId="0" applyNumberFormat="1" applyFont="1" applyFill="1" applyBorder="1" applyAlignment="1">
      <alignment horizontal="right" vertical="center" wrapText="1"/>
    </xf>
    <xf numFmtId="41" fontId="18" fillId="0" borderId="1" xfId="1454" applyNumberFormat="1" applyFont="1" applyFill="1" applyBorder="1" applyAlignment="1">
      <alignment vertical="center" wrapText="1"/>
    </xf>
    <xf numFmtId="41" fontId="19" fillId="0" borderId="1" xfId="1454" applyNumberFormat="1" applyFont="1" applyFill="1" applyBorder="1" applyAlignment="1">
      <alignment vertical="center" wrapText="1"/>
    </xf>
    <xf numFmtId="0" fontId="13" fillId="0" borderId="1" xfId="0" applyNumberFormat="1" applyFont="1" applyFill="1" applyBorder="1" applyAlignment="1" applyProtection="1">
      <alignment horizontal="left" vertical="center"/>
    </xf>
    <xf numFmtId="0" fontId="41" fillId="0" borderId="0" xfId="626" applyFont="1" applyFill="1" applyAlignment="1">
      <alignment horizontal="left" vertical="center"/>
    </xf>
    <xf numFmtId="0" fontId="9" fillId="0" borderId="0" xfId="626" applyFont="1" applyFill="1" applyAlignment="1">
      <alignment horizontal="center" vertical="center"/>
    </xf>
    <xf numFmtId="0" fontId="11" fillId="0" borderId="0" xfId="626" applyFont="1" applyFill="1" applyAlignment="1">
      <alignment horizontal="right" vertical="center"/>
    </xf>
    <xf numFmtId="0" fontId="12" fillId="0" borderId="0" xfId="626" applyFont="1" applyFill="1"/>
    <xf numFmtId="0" fontId="33" fillId="0" borderId="0" xfId="626" applyFont="1" applyFill="1"/>
    <xf numFmtId="0" fontId="34" fillId="0" borderId="0" xfId="626" applyFont="1" applyFill="1"/>
    <xf numFmtId="41" fontId="34" fillId="0" borderId="0" xfId="626" applyNumberFormat="1" applyFont="1" applyFill="1"/>
    <xf numFmtId="0" fontId="8" fillId="0" borderId="0" xfId="626" applyFont="1" applyFill="1" applyAlignment="1">
      <alignment horizontal="left" vertical="center"/>
    </xf>
    <xf numFmtId="41" fontId="1" fillId="0" borderId="0" xfId="626" applyNumberFormat="1" applyFont="1" applyFill="1" applyAlignment="1">
      <alignment horizontal="left" vertical="center"/>
    </xf>
    <xf numFmtId="0" fontId="1" fillId="0" borderId="0" xfId="626" applyFont="1" applyFill="1" applyAlignment="1">
      <alignment horizontal="left" vertical="center"/>
    </xf>
    <xf numFmtId="0" fontId="9" fillId="0" borderId="0" xfId="626" applyNumberFormat="1" applyFont="1" applyFill="1" applyAlignment="1" applyProtection="1">
      <alignment horizontal="center" vertical="center" wrapText="1"/>
    </xf>
    <xf numFmtId="41" fontId="9" fillId="0" borderId="0" xfId="626" applyNumberFormat="1" applyFont="1" applyFill="1" applyAlignment="1" applyProtection="1">
      <alignment horizontal="center" vertical="center"/>
    </xf>
    <xf numFmtId="0" fontId="9" fillId="0" borderId="0" xfId="626" applyNumberFormat="1" applyFont="1" applyFill="1" applyAlignment="1" applyProtection="1">
      <alignment horizontal="center" vertical="center"/>
    </xf>
    <xf numFmtId="41" fontId="10" fillId="0" borderId="5" xfId="626" applyNumberFormat="1" applyFont="1" applyFill="1" applyBorder="1" applyAlignment="1" applyProtection="1">
      <alignment horizontal="right" vertical="center"/>
    </xf>
    <xf numFmtId="0" fontId="10" fillId="0" borderId="0" xfId="626" applyFont="1" applyFill="1" applyAlignment="1">
      <alignment horizontal="right" vertical="center"/>
    </xf>
    <xf numFmtId="0" fontId="12" fillId="0" borderId="2" xfId="626" applyNumberFormat="1" applyFont="1" applyFill="1" applyBorder="1" applyAlignment="1" applyProtection="1">
      <alignment horizontal="center" vertical="center"/>
    </xf>
    <xf numFmtId="41" fontId="12" fillId="0" borderId="3" xfId="626" applyNumberFormat="1" applyFont="1" applyFill="1" applyBorder="1" applyAlignment="1" applyProtection="1">
      <alignment horizontal="center" vertical="center"/>
    </xf>
    <xf numFmtId="0" fontId="12" fillId="0" borderId="1" xfId="626" applyNumberFormat="1" applyFont="1" applyFill="1" applyBorder="1" applyAlignment="1" applyProtection="1">
      <alignment horizontal="center" vertical="center"/>
    </xf>
    <xf numFmtId="41" fontId="12" fillId="0" borderId="9" xfId="626" applyNumberFormat="1" applyFont="1" applyFill="1" applyBorder="1" applyAlignment="1" applyProtection="1">
      <alignment horizontal="center" vertical="center"/>
    </xf>
    <xf numFmtId="0" fontId="35" fillId="0" borderId="1" xfId="586" applyNumberFormat="1" applyFont="1" applyFill="1" applyBorder="1" applyAlignment="1" applyProtection="1">
      <alignment horizontal="left" vertical="center"/>
    </xf>
    <xf numFmtId="41" fontId="35" fillId="0" borderId="1" xfId="1665" applyNumberFormat="1" applyFont="1" applyFill="1" applyBorder="1" applyAlignment="1">
      <alignment horizontal="right" vertical="center" wrapText="1"/>
    </xf>
    <xf numFmtId="41" fontId="35" fillId="0" borderId="1" xfId="586" applyNumberFormat="1" applyFont="1" applyFill="1" applyBorder="1" applyAlignment="1" applyProtection="1">
      <alignment horizontal="right" vertical="center"/>
    </xf>
    <xf numFmtId="0" fontId="10" fillId="0" borderId="1" xfId="586" applyNumberFormat="1" applyFont="1" applyFill="1" applyBorder="1" applyAlignment="1" applyProtection="1">
      <alignment horizontal="left" vertical="center" indent="1"/>
    </xf>
    <xf numFmtId="41" fontId="10" fillId="0" borderId="1" xfId="1665" applyNumberFormat="1" applyFont="1" applyFill="1" applyBorder="1" applyAlignment="1">
      <alignment horizontal="right" vertical="center" wrapText="1"/>
    </xf>
    <xf numFmtId="41" fontId="10" fillId="0" borderId="1" xfId="586" applyNumberFormat="1" applyFont="1" applyFill="1" applyBorder="1" applyAlignment="1" applyProtection="1">
      <alignment horizontal="right" vertical="center"/>
    </xf>
    <xf numFmtId="0" fontId="10" fillId="0" borderId="1" xfId="586" applyNumberFormat="1" applyFont="1" applyFill="1" applyBorder="1" applyAlignment="1" applyProtection="1">
      <alignment horizontal="left" vertical="center" indent="2"/>
    </xf>
    <xf numFmtId="41" fontId="10" fillId="0" borderId="1" xfId="626" applyNumberFormat="1" applyFont="1" applyFill="1" applyBorder="1"/>
    <xf numFmtId="0" fontId="10" fillId="0" borderId="1" xfId="0" applyNumberFormat="1" applyFont="1" applyFill="1" applyBorder="1" applyAlignment="1" applyProtection="1">
      <alignment horizontal="left" vertical="center" indent="1"/>
    </xf>
    <xf numFmtId="0" fontId="33" fillId="0" borderId="0" xfId="0" applyNumberFormat="1" applyFont="1" applyFill="1" applyBorder="1" applyAlignment="1" applyProtection="1">
      <alignment horizontal="left" vertical="center" indent="1"/>
    </xf>
    <xf numFmtId="189" fontId="33" fillId="0" borderId="0" xfId="1665" applyNumberFormat="1" applyFont="1" applyFill="1" applyBorder="1" applyAlignment="1">
      <alignment horizontal="right" vertical="center" wrapText="1"/>
    </xf>
    <xf numFmtId="0" fontId="10" fillId="0" borderId="1" xfId="0" applyNumberFormat="1" applyFont="1" applyFill="1" applyBorder="1" applyAlignment="1" applyProtection="1">
      <alignment horizontal="left" vertical="center" indent="2"/>
    </xf>
    <xf numFmtId="0" fontId="33" fillId="0" borderId="0" xfId="0" applyNumberFormat="1" applyFont="1" applyFill="1" applyBorder="1" applyAlignment="1" applyProtection="1">
      <alignment horizontal="left" vertical="center" indent="2"/>
    </xf>
    <xf numFmtId="181" fontId="35" fillId="0" borderId="1" xfId="1337" applyNumberFormat="1" applyFont="1" applyFill="1" applyBorder="1" applyAlignment="1" applyProtection="1">
      <alignment vertical="center"/>
    </xf>
    <xf numFmtId="41" fontId="10" fillId="0" borderId="1" xfId="933" applyNumberFormat="1" applyFont="1" applyFill="1" applyBorder="1" applyAlignment="1">
      <alignment horizontal="right" vertical="center" wrapText="1"/>
    </xf>
    <xf numFmtId="41" fontId="10" fillId="0" borderId="1" xfId="854" applyNumberFormat="1" applyFont="1" applyFill="1" applyBorder="1" applyAlignment="1">
      <alignment horizontal="right" vertical="center" wrapText="1"/>
    </xf>
    <xf numFmtId="0" fontId="10" fillId="0" borderId="1" xfId="586" applyNumberFormat="1" applyFont="1" applyFill="1" applyBorder="1" applyAlignment="1" applyProtection="1">
      <alignment horizontal="center" vertical="center"/>
    </xf>
    <xf numFmtId="0" fontId="35" fillId="0" borderId="1" xfId="586" applyFont="1" applyFill="1" applyBorder="1" applyAlignment="1">
      <alignment horizontal="center" vertical="center"/>
    </xf>
    <xf numFmtId="41" fontId="35" fillId="0" borderId="1" xfId="584" applyNumberFormat="1" applyFont="1" applyFill="1" applyBorder="1"/>
    <xf numFmtId="0" fontId="10" fillId="0" borderId="1" xfId="626" applyFont="1" applyFill="1" applyBorder="1"/>
    <xf numFmtId="181" fontId="35" fillId="0" borderId="1" xfId="586" applyNumberFormat="1" applyFont="1" applyFill="1" applyBorder="1" applyAlignment="1" applyProtection="1">
      <alignment horizontal="left" vertical="center"/>
    </xf>
    <xf numFmtId="181" fontId="35" fillId="0" borderId="1" xfId="586" applyNumberFormat="1" applyFont="1" applyFill="1" applyBorder="1" applyAlignment="1" applyProtection="1">
      <alignment horizontal="left" vertical="center" indent="1"/>
    </xf>
    <xf numFmtId="41" fontId="33" fillId="0" borderId="0" xfId="626" applyNumberFormat="1" applyFont="1" applyFill="1"/>
    <xf numFmtId="0" fontId="52" fillId="0" borderId="0" xfId="0" applyFont="1" applyFill="1" applyBorder="1" applyAlignment="1">
      <alignment horizontal="left" vertical="center"/>
    </xf>
    <xf numFmtId="0" fontId="25" fillId="0" borderId="0" xfId="0" applyFont="1" applyFill="1" applyBorder="1" applyAlignment="1">
      <alignment horizontal="center" vertical="center"/>
    </xf>
    <xf numFmtId="41" fontId="0" fillId="0" borderId="0" xfId="0" applyNumberFormat="1" applyFill="1" applyBorder="1" applyAlignment="1">
      <alignment vertical="center"/>
    </xf>
    <xf numFmtId="182" fontId="0" fillId="0" borderId="0" xfId="0" applyNumberFormat="1" applyFont="1" applyFill="1" applyBorder="1" applyAlignment="1">
      <alignment vertical="center"/>
    </xf>
    <xf numFmtId="0" fontId="53" fillId="0" borderId="0" xfId="1665" applyFont="1" applyFill="1" applyBorder="1" applyAlignment="1">
      <alignment horizontal="left" vertical="center"/>
    </xf>
    <xf numFmtId="41" fontId="49" fillId="0" borderId="0" xfId="1665" applyNumberFormat="1" applyFont="1" applyFill="1" applyBorder="1" applyAlignment="1">
      <alignment horizontal="left" vertical="center"/>
    </xf>
    <xf numFmtId="182" fontId="54" fillId="0" borderId="0" xfId="1665" applyNumberFormat="1" applyFont="1" applyFill="1" applyBorder="1" applyAlignment="1">
      <alignment horizontal="left" vertical="center"/>
    </xf>
    <xf numFmtId="0" fontId="15" fillId="0" borderId="0" xfId="0" applyFont="1" applyFill="1" applyBorder="1" applyAlignment="1">
      <alignment horizontal="center" vertical="center"/>
    </xf>
    <xf numFmtId="41" fontId="15" fillId="0" borderId="0" xfId="0" applyNumberFormat="1" applyFont="1" applyFill="1" applyBorder="1" applyAlignment="1">
      <alignment horizontal="center" vertical="center"/>
    </xf>
    <xf numFmtId="182" fontId="55" fillId="0" borderId="0" xfId="0" applyNumberFormat="1" applyFont="1" applyFill="1" applyBorder="1" applyAlignment="1">
      <alignment horizontal="center" vertical="center"/>
    </xf>
    <xf numFmtId="0" fontId="16" fillId="0" borderId="0" xfId="0" applyFont="1" applyFill="1" applyBorder="1" applyAlignment="1">
      <alignment horizontal="right" vertical="center" wrapText="1"/>
    </xf>
    <xf numFmtId="41" fontId="18" fillId="0" borderId="0" xfId="0" applyNumberFormat="1" applyFont="1" applyFill="1" applyBorder="1" applyAlignment="1">
      <alignment horizontal="right" vertical="center" wrapText="1"/>
    </xf>
    <xf numFmtId="41" fontId="18" fillId="0" borderId="0" xfId="0" applyNumberFormat="1" applyFont="1" applyFill="1" applyBorder="1" applyAlignment="1">
      <alignment horizontal="right" vertical="center"/>
    </xf>
    <xf numFmtId="41" fontId="18" fillId="0" borderId="0" xfId="1665" applyNumberFormat="1" applyFont="1" applyFill="1" applyBorder="1" applyAlignment="1">
      <alignment horizontal="right" vertical="center"/>
    </xf>
    <xf numFmtId="182" fontId="18" fillId="0" borderId="0" xfId="1665" applyNumberFormat="1" applyFont="1" applyFill="1" applyBorder="1" applyAlignment="1">
      <alignment horizontal="right" vertical="center"/>
    </xf>
    <xf numFmtId="41" fontId="17" fillId="0" borderId="1" xfId="450" applyNumberFormat="1" applyFont="1" applyFill="1" applyBorder="1" applyAlignment="1">
      <alignment horizontal="center" vertical="center" wrapText="1"/>
    </xf>
    <xf numFmtId="41" fontId="17" fillId="0" borderId="1" xfId="890" applyNumberFormat="1" applyFont="1" applyFill="1" applyBorder="1" applyAlignment="1">
      <alignment horizontal="center" vertical="center" wrapText="1"/>
    </xf>
    <xf numFmtId="182" fontId="7" fillId="0" borderId="1" xfId="1665" applyNumberFormat="1" applyFont="1" applyFill="1" applyBorder="1" applyAlignment="1">
      <alignment horizontal="center" vertical="center" wrapText="1"/>
    </xf>
    <xf numFmtId="0" fontId="32" fillId="0" borderId="1" xfId="0" applyNumberFormat="1" applyFont="1" applyFill="1" applyBorder="1" applyAlignment="1" applyProtection="1">
      <alignment horizontal="left" vertical="center"/>
    </xf>
    <xf numFmtId="41" fontId="13" fillId="3" borderId="1" xfId="0" applyNumberFormat="1" applyFont="1" applyFill="1" applyBorder="1" applyAlignment="1" applyProtection="1">
      <alignment horizontal="right" vertical="center"/>
    </xf>
    <xf numFmtId="41" fontId="13" fillId="0" borderId="1" xfId="0" applyNumberFormat="1" applyFont="1" applyFill="1" applyBorder="1" applyAlignment="1" applyProtection="1">
      <alignment horizontal="right" vertical="center"/>
    </xf>
    <xf numFmtId="41" fontId="47" fillId="0" borderId="1" xfId="0" applyNumberFormat="1" applyFont="1" applyFill="1" applyBorder="1" applyAlignment="1" applyProtection="1">
      <alignment horizontal="right" vertical="center"/>
    </xf>
    <xf numFmtId="182" fontId="47" fillId="0" borderId="1" xfId="0" applyNumberFormat="1" applyFont="1" applyFill="1" applyBorder="1" applyAlignment="1" applyProtection="1">
      <alignment horizontal="right" vertical="center"/>
    </xf>
    <xf numFmtId="41" fontId="13" fillId="3" borderId="2" xfId="0" applyNumberFormat="1" applyFont="1" applyFill="1" applyBorder="1" applyAlignment="1" applyProtection="1">
      <alignment horizontal="right" vertical="center"/>
    </xf>
    <xf numFmtId="41" fontId="13" fillId="0" borderId="2" xfId="0" applyNumberFormat="1" applyFont="1" applyFill="1" applyBorder="1" applyAlignment="1" applyProtection="1">
      <alignment horizontal="right" vertical="center"/>
    </xf>
    <xf numFmtId="0" fontId="13" fillId="0" borderId="4" xfId="0" applyNumberFormat="1" applyFont="1" applyFill="1" applyBorder="1" applyAlignment="1" applyProtection="1">
      <alignment horizontal="left" vertical="center"/>
    </xf>
    <xf numFmtId="41" fontId="13" fillId="3" borderId="7" xfId="0" applyNumberFormat="1" applyFont="1" applyFill="1" applyBorder="1" applyAlignment="1" applyProtection="1">
      <alignment horizontal="right" vertical="center"/>
    </xf>
    <xf numFmtId="41" fontId="13" fillId="0" borderId="7" xfId="0" applyNumberFormat="1" applyFont="1" applyFill="1" applyBorder="1" applyAlignment="1" applyProtection="1">
      <alignment horizontal="right" vertical="center"/>
    </xf>
    <xf numFmtId="182" fontId="14" fillId="0" borderId="1" xfId="0" applyNumberFormat="1" applyFont="1" applyFill="1" applyBorder="1" applyAlignment="1">
      <alignment vertical="center"/>
    </xf>
    <xf numFmtId="0" fontId="32" fillId="3" borderId="1" xfId="0" applyNumberFormat="1" applyFont="1" applyFill="1" applyBorder="1" applyAlignment="1" applyProtection="1">
      <alignment horizontal="left" vertical="center"/>
    </xf>
    <xf numFmtId="0" fontId="20" fillId="0" borderId="1" xfId="0" applyFont="1" applyFill="1" applyBorder="1" applyAlignment="1">
      <alignment vertical="center"/>
    </xf>
    <xf numFmtId="41" fontId="20" fillId="3" borderId="1" xfId="0" applyNumberFormat="1" applyFont="1" applyFill="1" applyBorder="1" applyAlignment="1">
      <alignment vertical="center"/>
    </xf>
    <xf numFmtId="41" fontId="20" fillId="0" borderId="1" xfId="0" applyNumberFormat="1" applyFont="1" applyFill="1" applyBorder="1" applyAlignment="1">
      <alignment vertical="center"/>
    </xf>
    <xf numFmtId="0" fontId="9" fillId="0" borderId="0" xfId="926" applyFont="1" applyFill="1" applyAlignment="1">
      <alignment horizontal="center" vertical="center"/>
    </xf>
    <xf numFmtId="0" fontId="11" fillId="0" borderId="0" xfId="926" applyFont="1" applyFill="1" applyAlignment="1">
      <alignment horizontal="right" vertical="center"/>
    </xf>
    <xf numFmtId="0" fontId="12" fillId="0" borderId="0" xfId="926" applyFont="1" applyFill="1" applyAlignment="1">
      <alignment vertical="center"/>
    </xf>
    <xf numFmtId="0" fontId="33" fillId="0" borderId="0" xfId="926" applyFont="1" applyFill="1" applyAlignment="1">
      <alignment vertical="center"/>
    </xf>
    <xf numFmtId="0" fontId="33" fillId="0" borderId="0" xfId="1552" applyFont="1" applyFill="1" applyAlignment="1"/>
    <xf numFmtId="0" fontId="33" fillId="0" borderId="0" xfId="926" applyFont="1" applyFill="1"/>
    <xf numFmtId="0" fontId="34" fillId="0" borderId="0" xfId="926" applyFont="1" applyFill="1"/>
    <xf numFmtId="0" fontId="9" fillId="0" borderId="0" xfId="926" applyFont="1" applyFill="1" applyAlignment="1">
      <alignment horizontal="center" vertical="center" wrapText="1"/>
    </xf>
    <xf numFmtId="0" fontId="10" fillId="0" borderId="0" xfId="926" applyFont="1" applyFill="1" applyAlignment="1">
      <alignment horizontal="right" vertical="center"/>
    </xf>
    <xf numFmtId="0" fontId="10" fillId="0" borderId="0" xfId="584" applyNumberFormat="1" applyFont="1" applyFill="1" applyAlignment="1" applyProtection="1">
      <alignment horizontal="right" vertical="center"/>
    </xf>
    <xf numFmtId="0" fontId="35" fillId="0" borderId="1" xfId="926" applyFont="1" applyFill="1" applyBorder="1" applyAlignment="1">
      <alignment vertical="center"/>
    </xf>
    <xf numFmtId="41" fontId="35" fillId="0" borderId="1" xfId="926" applyNumberFormat="1" applyFont="1" applyFill="1" applyBorder="1" applyAlignment="1">
      <alignment vertical="center"/>
    </xf>
    <xf numFmtId="182" fontId="35" fillId="0" borderId="1" xfId="926" applyNumberFormat="1" applyFont="1" applyFill="1" applyBorder="1" applyAlignment="1">
      <alignment vertical="center"/>
    </xf>
    <xf numFmtId="43" fontId="20" fillId="0" borderId="1" xfId="1" applyFont="1" applyFill="1" applyBorder="1" applyAlignment="1">
      <alignment horizontal="center" vertical="center"/>
    </xf>
    <xf numFmtId="0" fontId="10" fillId="0" borderId="1" xfId="450" applyFont="1" applyFill="1" applyBorder="1" applyAlignment="1">
      <alignment horizontal="left" vertical="center" indent="1"/>
    </xf>
    <xf numFmtId="41" fontId="10" fillId="0" borderId="1" xfId="450" applyNumberFormat="1" applyFont="1" applyFill="1" applyBorder="1" applyAlignment="1">
      <alignment horizontal="left" vertical="center" indent="1"/>
    </xf>
    <xf numFmtId="182" fontId="10" fillId="0" borderId="1" xfId="926" applyNumberFormat="1" applyFont="1" applyFill="1" applyBorder="1" applyAlignment="1">
      <alignment vertical="center"/>
    </xf>
    <xf numFmtId="43" fontId="14" fillId="0" borderId="1" xfId="1" applyFont="1" applyFill="1" applyBorder="1" applyAlignment="1">
      <alignment horizontal="center" vertical="center"/>
    </xf>
    <xf numFmtId="0" fontId="33" fillId="0" borderId="0" xfId="926" applyFont="1" applyFill="1" applyAlignment="1" applyProtection="1">
      <alignment vertical="center"/>
      <protection locked="0"/>
    </xf>
    <xf numFmtId="182" fontId="10" fillId="0" borderId="1" xfId="450" applyNumberFormat="1" applyFont="1" applyFill="1" applyBorder="1" applyAlignment="1">
      <alignment horizontal="right" vertical="center" wrapText="1"/>
    </xf>
    <xf numFmtId="182" fontId="35" fillId="0" borderId="1" xfId="926" applyNumberFormat="1" applyFont="1" applyFill="1" applyBorder="1" applyAlignment="1">
      <alignment horizontal="right" vertical="center" wrapText="1"/>
    </xf>
    <xf numFmtId="0" fontId="12" fillId="0" borderId="3" xfId="1665" applyFont="1" applyFill="1" applyBorder="1" applyAlignment="1">
      <alignment horizontal="left"/>
    </xf>
    <xf numFmtId="0" fontId="12" fillId="0" borderId="0" xfId="1665" applyFont="1" applyFill="1" applyBorder="1" applyAlignment="1">
      <alignment horizontal="left"/>
    </xf>
    <xf numFmtId="187" fontId="33" fillId="0" borderId="0" xfId="926" applyNumberFormat="1" applyFont="1" applyFill="1"/>
    <xf numFmtId="0" fontId="41" fillId="0" borderId="0" xfId="584" applyFont="1" applyFill="1" applyAlignment="1">
      <alignment horizontal="left" vertical="center"/>
    </xf>
    <xf numFmtId="41" fontId="34" fillId="0" borderId="0" xfId="584" applyNumberFormat="1" applyFont="1" applyFill="1"/>
    <xf numFmtId="0" fontId="8" fillId="0" borderId="0" xfId="584" applyFont="1" applyFill="1" applyAlignment="1">
      <alignment horizontal="left" vertical="center"/>
    </xf>
    <xf numFmtId="41" fontId="41" fillId="0" borderId="0" xfId="584" applyNumberFormat="1" applyFont="1" applyFill="1" applyAlignment="1">
      <alignment horizontal="left" vertical="center"/>
    </xf>
    <xf numFmtId="0" fontId="9" fillId="0" borderId="0" xfId="584" applyNumberFormat="1" applyFont="1" applyFill="1" applyAlignment="1" applyProtection="1">
      <alignment horizontal="center" vertical="center" wrapText="1"/>
    </xf>
    <xf numFmtId="41" fontId="9" fillId="0" borderId="0" xfId="584" applyNumberFormat="1" applyFont="1" applyFill="1" applyAlignment="1" applyProtection="1">
      <alignment horizontal="center" vertical="center"/>
    </xf>
    <xf numFmtId="0" fontId="9" fillId="0" borderId="0" xfId="584" applyNumberFormat="1" applyFont="1" applyFill="1" applyAlignment="1" applyProtection="1">
      <alignment horizontal="center" vertical="center"/>
    </xf>
    <xf numFmtId="41" fontId="10" fillId="0" borderId="5" xfId="584" applyNumberFormat="1" applyFont="1" applyFill="1" applyBorder="1" applyAlignment="1" applyProtection="1">
      <alignment horizontal="right" vertical="center"/>
    </xf>
    <xf numFmtId="0" fontId="10" fillId="0" borderId="5" xfId="584" applyNumberFormat="1" applyFont="1" applyFill="1" applyBorder="1" applyAlignment="1" applyProtection="1">
      <alignment horizontal="right" vertical="center"/>
    </xf>
    <xf numFmtId="41" fontId="12" fillId="0" borderId="3" xfId="584" applyNumberFormat="1" applyFont="1" applyFill="1" applyBorder="1" applyAlignment="1" applyProtection="1">
      <alignment horizontal="center" vertical="center"/>
    </xf>
    <xf numFmtId="41" fontId="12" fillId="0" borderId="1" xfId="584"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left" vertical="center"/>
    </xf>
    <xf numFmtId="181" fontId="35" fillId="0" borderId="1" xfId="0" applyNumberFormat="1" applyFont="1" applyFill="1" applyBorder="1" applyAlignment="1" applyProtection="1">
      <alignment horizontal="left" vertical="center"/>
    </xf>
    <xf numFmtId="0" fontId="33" fillId="0" borderId="0" xfId="584" applyFont="1" applyFill="1" applyBorder="1"/>
    <xf numFmtId="181" fontId="10" fillId="0" borderId="1" xfId="0" applyNumberFormat="1" applyFont="1" applyFill="1" applyBorder="1" applyAlignment="1" applyProtection="1">
      <alignment horizontal="center" vertical="center"/>
    </xf>
    <xf numFmtId="0" fontId="10" fillId="0" borderId="1" xfId="584" applyFont="1" applyFill="1" applyBorder="1"/>
    <xf numFmtId="41" fontId="10" fillId="0" borderId="1" xfId="584" applyNumberFormat="1" applyFont="1" applyFill="1" applyBorder="1"/>
    <xf numFmtId="41" fontId="33" fillId="0" borderId="0" xfId="584" applyNumberFormat="1" applyFont="1" applyFill="1"/>
    <xf numFmtId="0" fontId="33" fillId="0" borderId="0" xfId="0" applyFont="1" applyFill="1">
      <alignment vertical="center"/>
    </xf>
    <xf numFmtId="41" fontId="56" fillId="0" borderId="0" xfId="926" applyNumberFormat="1" applyFont="1" applyFill="1"/>
    <xf numFmtId="182" fontId="56" fillId="0" borderId="0" xfId="926" applyNumberFormat="1" applyFont="1" applyFill="1"/>
    <xf numFmtId="0" fontId="29" fillId="0" borderId="0" xfId="0" applyFont="1" applyFill="1">
      <alignment vertical="center"/>
    </xf>
    <xf numFmtId="41" fontId="57" fillId="0" borderId="0" xfId="1665" applyNumberFormat="1" applyFont="1" applyFill="1" applyAlignment="1">
      <alignment horizontal="left" vertical="center"/>
    </xf>
    <xf numFmtId="182" fontId="57" fillId="0" borderId="0" xfId="1665" applyNumberFormat="1" applyFont="1" applyFill="1" applyAlignment="1">
      <alignment horizontal="left" vertical="center"/>
    </xf>
    <xf numFmtId="41" fontId="57" fillId="0" borderId="0" xfId="926" applyNumberFormat="1" applyFont="1" applyFill="1" applyAlignment="1">
      <alignment horizontal="center" vertical="center" wrapText="1"/>
    </xf>
    <xf numFmtId="182" fontId="57" fillId="0" borderId="0" xfId="926" applyNumberFormat="1" applyFont="1" applyFill="1" applyAlignment="1">
      <alignment horizontal="center" vertical="center" wrapText="1"/>
    </xf>
    <xf numFmtId="41" fontId="56" fillId="0" borderId="0" xfId="926" applyNumberFormat="1" applyFont="1" applyFill="1" applyAlignment="1">
      <alignment horizontal="right" vertical="center"/>
    </xf>
    <xf numFmtId="182" fontId="56" fillId="0" borderId="0" xfId="926" applyNumberFormat="1" applyFont="1" applyFill="1" applyAlignment="1">
      <alignment horizontal="right" vertical="center"/>
    </xf>
    <xf numFmtId="41" fontId="58" fillId="0" borderId="1" xfId="1665" applyNumberFormat="1" applyFont="1" applyFill="1" applyBorder="1" applyAlignment="1">
      <alignment horizontal="center" vertical="center" wrapText="1"/>
    </xf>
    <xf numFmtId="41" fontId="58" fillId="0" borderId="1" xfId="450" applyNumberFormat="1" applyFont="1" applyFill="1" applyBorder="1" applyAlignment="1">
      <alignment horizontal="center" vertical="center" wrapText="1"/>
    </xf>
    <xf numFmtId="41" fontId="58" fillId="0" borderId="1" xfId="890" applyNumberFormat="1" applyFont="1" applyFill="1" applyBorder="1" applyAlignment="1">
      <alignment horizontal="center" vertical="center" wrapText="1"/>
    </xf>
    <xf numFmtId="182" fontId="58" fillId="0" borderId="1" xfId="1665" applyNumberFormat="1" applyFont="1" applyFill="1" applyBorder="1" applyAlignment="1">
      <alignment horizontal="center" vertical="center" wrapText="1"/>
    </xf>
    <xf numFmtId="0" fontId="33" fillId="0" borderId="1" xfId="926" applyFont="1" applyFill="1" applyBorder="1" applyAlignment="1" applyProtection="1">
      <alignment vertical="center"/>
      <protection locked="0"/>
    </xf>
    <xf numFmtId="41" fontId="56" fillId="0" borderId="1" xfId="926" applyNumberFormat="1" applyFont="1" applyFill="1" applyBorder="1" applyAlignment="1">
      <alignment horizontal="right" vertical="center" wrapText="1"/>
    </xf>
    <xf numFmtId="182" fontId="56" fillId="0" borderId="1" xfId="926" applyNumberFormat="1" applyFont="1" applyFill="1" applyBorder="1" applyAlignment="1">
      <alignment horizontal="right" vertical="center" wrapText="1"/>
    </xf>
    <xf numFmtId="182" fontId="56" fillId="0" borderId="1" xfId="926" applyNumberFormat="1" applyFont="1" applyFill="1" applyBorder="1" applyAlignment="1">
      <alignment vertical="center"/>
    </xf>
    <xf numFmtId="43" fontId="59" fillId="0" borderId="1" xfId="1" applyFont="1" applyBorder="1" applyAlignment="1">
      <alignment horizontal="center" vertical="center" wrapText="1"/>
    </xf>
    <xf numFmtId="188" fontId="59" fillId="0" borderId="1" xfId="1" applyNumberFormat="1" applyFont="1" applyBorder="1" applyAlignment="1">
      <alignment horizontal="center" vertical="center"/>
    </xf>
    <xf numFmtId="187" fontId="33" fillId="0" borderId="1" xfId="926" applyNumberFormat="1" applyFont="1" applyFill="1" applyBorder="1" applyAlignment="1" applyProtection="1">
      <alignment vertical="center"/>
      <protection locked="0"/>
    </xf>
    <xf numFmtId="0" fontId="56" fillId="0" borderId="0" xfId="926" applyFont="1" applyFill="1" applyAlignment="1">
      <alignment vertical="center"/>
    </xf>
    <xf numFmtId="0" fontId="56" fillId="0" borderId="1" xfId="926" applyFont="1" applyFill="1" applyBorder="1" applyAlignment="1">
      <alignment vertical="center"/>
    </xf>
    <xf numFmtId="0" fontId="33" fillId="0" borderId="1" xfId="747" applyNumberFormat="1" applyFont="1" applyFill="1" applyBorder="1" applyAlignment="1" applyProtection="1">
      <alignment vertical="center"/>
    </xf>
    <xf numFmtId="188" fontId="59" fillId="0" borderId="1" xfId="1" applyNumberFormat="1" applyFont="1" applyFill="1" applyBorder="1" applyAlignment="1">
      <alignment horizontal="center" vertical="center" wrapText="1"/>
    </xf>
    <xf numFmtId="41" fontId="57" fillId="0" borderId="1" xfId="926" applyNumberFormat="1" applyFont="1" applyFill="1" applyBorder="1" applyAlignment="1">
      <alignment horizontal="right" vertical="center" wrapText="1"/>
    </xf>
    <xf numFmtId="182" fontId="57" fillId="0" borderId="1" xfId="926" applyNumberFormat="1" applyFont="1" applyFill="1" applyBorder="1" applyAlignment="1">
      <alignment horizontal="right" vertical="center" wrapText="1"/>
    </xf>
    <xf numFmtId="43" fontId="57" fillId="0" borderId="1" xfId="926" applyNumberFormat="1" applyFont="1" applyFill="1" applyBorder="1" applyAlignment="1">
      <alignment horizontal="right" vertical="center" wrapText="1"/>
    </xf>
    <xf numFmtId="182" fontId="34" fillId="0" borderId="0" xfId="926" applyNumberFormat="1" applyFont="1" applyFill="1"/>
    <xf numFmtId="182" fontId="1" fillId="0" borderId="0" xfId="1665" applyNumberFormat="1" applyFont="1" applyFill="1" applyAlignment="1">
      <alignment horizontal="left" vertical="center"/>
    </xf>
    <xf numFmtId="182" fontId="41" fillId="0" borderId="0" xfId="1665" applyNumberFormat="1" applyFont="1" applyFill="1" applyAlignment="1">
      <alignment horizontal="left" vertical="center"/>
    </xf>
    <xf numFmtId="41" fontId="9" fillId="0" borderId="0" xfId="926" applyNumberFormat="1" applyFont="1" applyFill="1" applyAlignment="1">
      <alignment horizontal="center" vertical="center" wrapText="1"/>
    </xf>
    <xf numFmtId="182" fontId="9" fillId="0" borderId="0" xfId="926" applyNumberFormat="1" applyFont="1" applyFill="1" applyAlignment="1">
      <alignment horizontal="center" vertical="center" wrapText="1"/>
    </xf>
    <xf numFmtId="182" fontId="10" fillId="0" borderId="0" xfId="926" applyNumberFormat="1" applyFont="1" applyFill="1" applyAlignment="1">
      <alignment horizontal="right" vertical="center"/>
    </xf>
    <xf numFmtId="182" fontId="10" fillId="0" borderId="0" xfId="584" applyNumberFormat="1" applyFont="1" applyFill="1" applyAlignment="1" applyProtection="1">
      <alignment horizontal="right" vertical="center"/>
    </xf>
    <xf numFmtId="182" fontId="17" fillId="0" borderId="1" xfId="1665" applyNumberFormat="1" applyFont="1" applyFill="1" applyBorder="1" applyAlignment="1">
      <alignment horizontal="center" vertical="center" wrapText="1"/>
    </xf>
    <xf numFmtId="0" fontId="32" fillId="0" borderId="1" xfId="926" applyFont="1" applyFill="1" applyBorder="1" applyAlignment="1">
      <alignment vertical="center"/>
    </xf>
    <xf numFmtId="41" fontId="32" fillId="0" borderId="1" xfId="926" applyNumberFormat="1" applyFont="1" applyFill="1" applyBorder="1" applyAlignment="1">
      <alignment vertical="center"/>
    </xf>
    <xf numFmtId="182" fontId="32" fillId="0" borderId="1" xfId="926" applyNumberFormat="1" applyFont="1" applyFill="1" applyBorder="1" applyAlignment="1">
      <alignment vertical="center"/>
    </xf>
    <xf numFmtId="0" fontId="13" fillId="0" borderId="1" xfId="450" applyFont="1" applyFill="1" applyBorder="1" applyAlignment="1">
      <alignment horizontal="left" vertical="center" indent="1"/>
    </xf>
    <xf numFmtId="41" fontId="13" fillId="0" borderId="1" xfId="450" applyNumberFormat="1" applyFont="1" applyFill="1" applyBorder="1" applyAlignment="1">
      <alignment horizontal="left" vertical="center" indent="1"/>
    </xf>
    <xf numFmtId="182" fontId="13" fillId="0" borderId="1" xfId="926" applyNumberFormat="1" applyFont="1" applyFill="1" applyBorder="1" applyAlignment="1">
      <alignment vertical="center"/>
    </xf>
    <xf numFmtId="0" fontId="13" fillId="0" borderId="1" xfId="926" applyFont="1" applyFill="1" applyBorder="1" applyAlignment="1">
      <alignment vertical="center"/>
    </xf>
    <xf numFmtId="182" fontId="13" fillId="0" borderId="1" xfId="450" applyNumberFormat="1" applyFont="1" applyFill="1" applyBorder="1" applyAlignment="1">
      <alignment horizontal="right" vertical="center" wrapText="1"/>
    </xf>
    <xf numFmtId="41" fontId="32" fillId="0" borderId="1" xfId="926" applyNumberFormat="1" applyFont="1" applyFill="1" applyBorder="1" applyAlignment="1">
      <alignment horizontal="center" vertical="center"/>
    </xf>
    <xf numFmtId="182" fontId="32" fillId="0" borderId="1" xfId="926" applyNumberFormat="1" applyFont="1" applyFill="1" applyBorder="1" applyAlignment="1">
      <alignment horizontal="right" vertical="center" wrapText="1"/>
    </xf>
    <xf numFmtId="0" fontId="33" fillId="0" borderId="0" xfId="926" applyFont="1" applyFill="1" applyAlignment="1">
      <alignment horizontal="left" vertical="top" wrapText="1"/>
    </xf>
    <xf numFmtId="41" fontId="33" fillId="0" borderId="0" xfId="926" applyNumberFormat="1" applyFont="1" applyFill="1" applyAlignment="1">
      <alignment horizontal="left" vertical="top" wrapText="1"/>
    </xf>
    <xf numFmtId="182" fontId="33" fillId="0" borderId="0" xfId="926" applyNumberFormat="1" applyFont="1" applyFill="1" applyAlignment="1">
      <alignment horizontal="left" vertical="top" wrapText="1"/>
    </xf>
    <xf numFmtId="41" fontId="33" fillId="0" borderId="0" xfId="926" applyNumberFormat="1" applyFont="1" applyFill="1"/>
    <xf numFmtId="182" fontId="33" fillId="0" borderId="0" xfId="926" applyNumberFormat="1" applyFont="1" applyFill="1"/>
  </cellXfs>
  <cellStyles count="19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2-67" xfId="49"/>
    <cellStyle name="差_2-财金互动_四川省2018年财政预算执行情况(样表，稿二）" xfId="50"/>
    <cellStyle name="常规 39" xfId="51"/>
    <cellStyle name="好_4-21" xfId="52"/>
    <cellStyle name="常规 2 2 4" xfId="53"/>
    <cellStyle name="好_4" xfId="54"/>
    <cellStyle name="好_1-12_四川省2018年财政预算执行情况(样表，稿二）" xfId="55"/>
    <cellStyle name="常规 3 2_2016年四川省省级一般公共预算支出执行情况表" xfId="56"/>
    <cellStyle name="好_10-扶持民族地区教育发展" xfId="57"/>
    <cellStyle name="常规 15 4 2" xfId="58"/>
    <cellStyle name="差_Sheet29_四川省2018年财政预算执行情况(样表，稿二）" xfId="59"/>
    <cellStyle name="好_2-59_四川省2018年财政预算执行情况(样表，稿二）" xfId="60"/>
    <cellStyle name="0,0&#13;&#10;NA&#13;&#10; 3" xfId="61"/>
    <cellStyle name="好_2015直接融资汇总表 3_2017年省对市(州)税收返还和转移支付预算" xfId="62"/>
    <cellStyle name="40% - 强调文字颜色 6 3" xfId="63"/>
    <cellStyle name="好_20 国防动员专项经费_四川省2019年财政预算（草案）（样表，稿二）" xfId="64"/>
    <cellStyle name="常规 26 2" xfId="65"/>
    <cellStyle name="常规 31 2" xfId="66"/>
    <cellStyle name="输出 2 2_2017年省对市(州)税收返还和转移支付预算" xfId="67"/>
    <cellStyle name="Input 2" xfId="68"/>
    <cellStyle name="好_%84表2：2016-2018年省级部门三年滚动规划报表_收入" xfId="69"/>
    <cellStyle name="计算 2" xfId="70"/>
    <cellStyle name="好_2-46_四川省2017年省对市（州）税收返还和转移支付分地区预算（草案）--社保处" xfId="71"/>
    <cellStyle name="差_Sheet16_四川省2017年省对市（州）税收返还和转移支付分地区预算（草案）--社保处" xfId="72"/>
    <cellStyle name="好_5-农村教师周转房建设_四川省2019年财政预算（草案）（样表，稿二）" xfId="73"/>
    <cellStyle name="差_汇总_四川省2017年省对市（州）税收返还和转移支付分地区预算（草案）--社保处" xfId="74"/>
    <cellStyle name="差_4-14" xfId="75"/>
    <cellStyle name="常规 17 4_2016年四川省省级一般公共预算支出执行情况表" xfId="76"/>
    <cellStyle name="差_27 妇女儿童事业发展专项资金_四川省2018年财政预算执行情况(样表，稿二）" xfId="77"/>
    <cellStyle name="60% - 强调文字颜色 2 3" xfId="78"/>
    <cellStyle name="好_国家文物保护专项资金_四川省2019年财政预算（草案）（样表，稿二）" xfId="79"/>
    <cellStyle name="常规 6" xfId="80"/>
    <cellStyle name="常规 12 2 2" xfId="81"/>
    <cellStyle name="百分比 7" xfId="82"/>
    <cellStyle name="差_Sheet14" xfId="83"/>
    <cellStyle name="常规 2 3 2_2017年省对市(州)税收返还和转移支付预算" xfId="84"/>
    <cellStyle name="好_财政预算草案相关表格（省级科编审一二三科分工）+-+副本" xfId="85"/>
    <cellStyle name="好_27 妇女儿童事业发展专项资金_四川省2018年财政预算执行情况(样表，稿二）" xfId="86"/>
    <cellStyle name="差_25 消防部队大型装备建设补助经费_四川省2019年财政预算（草案）（样表，稿二）" xfId="87"/>
    <cellStyle name="Accent6 2" xfId="88"/>
    <cellStyle name="常规 5 2 3" xfId="89"/>
    <cellStyle name="百分比 6" xfId="90"/>
    <cellStyle name="差_2-46_四川省2018年财政预算执行情况(样表，稿二）" xfId="91"/>
    <cellStyle name="好_4-9_四川省2018年财政预算执行情况(样表，稿二）" xfId="92"/>
    <cellStyle name="差_债券贴息计算器_四川省2018年财政预算执行情况(样表，稿二）" xfId="93"/>
    <cellStyle name="差_8 2017年省对市（州）税收返还和转移支付预算分地区情况表（民族事业发展资金）(1)_四川省2018年财政预算执行情况(样表，稿二）" xfId="94"/>
    <cellStyle name="差_15-省级防震减灾分情况_四川省2019年财政预算（草案）（样表，稿二）" xfId="95"/>
    <cellStyle name="Heading 3" xfId="96"/>
    <cellStyle name="常规 2 2 2 4" xfId="97"/>
    <cellStyle name="常规 47 2 3" xfId="98"/>
    <cellStyle name="常规 47 2 4" xfId="99"/>
    <cellStyle name="千位分隔 2 2 4 2" xfId="100"/>
    <cellStyle name="好_7-中等职业教育发展专项经费_四川省2018年财政预算执行情况(样表，稿二）" xfId="101"/>
    <cellStyle name="好_4-农村义教“营养改善计划”" xfId="102"/>
    <cellStyle name="差_1-12_四川省2018年财政预算执行情况(样表，稿二）" xfId="103"/>
    <cellStyle name="常规 47 2 2 2" xfId="104"/>
    <cellStyle name="差_汇总_2 2 3" xfId="105"/>
    <cellStyle name="常规 26 3" xfId="106"/>
    <cellStyle name="常规 31 3" xfId="107"/>
    <cellStyle name="差_汇总_2 2_2017年省对市(州)税收返还和转移支付预算" xfId="108"/>
    <cellStyle name="好_2015财金互动汇总（加人行、补成都） 2" xfId="109"/>
    <cellStyle name="计算 3" xfId="110"/>
    <cellStyle name="好_18 2017年省对市（州）税收返还和转移支付预算分地区情况表（全省法院系统业务经费）(1)_四川省2019年财政预算（草案）（样表，稿二）" xfId="111"/>
    <cellStyle name="好_Sheet19_四川省2017年省对市（州）税收返还和转移支付分地区预算（草案）--社保处" xfId="112"/>
    <cellStyle name="差_4-9_四川省2018年财政预算执行情况(样表，稿二）" xfId="113"/>
    <cellStyle name="好_四川省2017年省对市（州）税收返还和转移支付分地区预算（草案）--行政政法处" xfId="114"/>
    <cellStyle name="常规_社保基金预算报人大建议表样 2" xfId="115"/>
    <cellStyle name="Good_收入" xfId="116"/>
    <cellStyle name="好_11 2017年省对市（州）税收返还和转移支付预算分地区情况表（基层行政单位救灾专项资金）(1)_四川省2019年财政预算（草案）（样表，稿二）" xfId="117"/>
    <cellStyle name="差_26 地方纪检监察机关办案补助专项资金_四川省2019年财政预算（草案）（样表，稿二）" xfId="118"/>
    <cellStyle name="常规 10 4 2" xfId="119"/>
    <cellStyle name="常规 25 3" xfId="120"/>
    <cellStyle name="常规 30 3" xfId="121"/>
    <cellStyle name="好_13 2017年省对市（州）税收返还和转移支付预算分地区情况表（审计能力提升专项经费）(1)_四川省2019年财政预算（草案）（样表，稿二）" xfId="122"/>
    <cellStyle name="60% - Accent1 2" xfId="123"/>
    <cellStyle name="好_促进扩大信贷增量 2 2_2017年省对市(州)税收返还和转移支付预算_四川省2019年财政预算（草案）（样表，稿二）" xfId="124"/>
    <cellStyle name="输出 2 2 4" xfId="125"/>
    <cellStyle name="60% - 强调文字颜色 1 2 3" xfId="126"/>
    <cellStyle name="好_美术馆公共图书馆文化馆（站）免费开放专项资金_四川省2018年财政预算执行情况(样表，稿二）" xfId="127"/>
    <cellStyle name="好_2-52_四川省2018年财政预算执行情况(样表，稿二）" xfId="128"/>
    <cellStyle name="差_汇总 2" xfId="129"/>
    <cellStyle name="差_Sheet22_四川省2018年财政预算执行情况(样表，稿二）" xfId="130"/>
    <cellStyle name="好_省级体育专项资金_四川省2018年财政预算执行情况(样表，稿二）" xfId="131"/>
    <cellStyle name="Accent1_收入" xfId="132"/>
    <cellStyle name="差_Sheet25" xfId="133"/>
    <cellStyle name="好_2-55" xfId="134"/>
    <cellStyle name="好_2-60" xfId="135"/>
    <cellStyle name="差_2_四川省2019年财政预算（草案）（样表，稿二）" xfId="136"/>
    <cellStyle name="常规 10 2 5" xfId="137"/>
    <cellStyle name="好_20 国防动员专项经费_四川省2018年财政预算执行情况(样表，稿二）" xfId="138"/>
    <cellStyle name="差_汇总_1 2_2017年省对市(州)税收返还和转移支付预算 2" xfId="139"/>
    <cellStyle name="好_2 政法转移支付" xfId="140"/>
    <cellStyle name="差_2-65_四川省2017年省对市（州）税收返还和转移支付分地区预算（草案）--社保处" xfId="141"/>
    <cellStyle name="常规 22 4" xfId="142"/>
    <cellStyle name="常规 17 4" xfId="143"/>
    <cellStyle name="好_4-29" xfId="144"/>
    <cellStyle name="常规 2 5_2017年省对市(州)税收返还和转移支付预算" xfId="145"/>
    <cellStyle name="常规 27 2 2" xfId="146"/>
    <cellStyle name="好_7-中等职业教育发展专项经费_四川省2019年财政预算（草案）（样表，稿二）" xfId="147"/>
    <cellStyle name="Explanatory Text 2" xfId="148"/>
    <cellStyle name="差_2-58_四川省2017年省对市（州）税收返还和转移支付分地区预算（草案）--社保处" xfId="149"/>
    <cellStyle name="好_省级科技计划项目专项资金" xfId="150"/>
    <cellStyle name="差_Sheet25_四川省2018年财政预算执行情况(样表，稿二）" xfId="151"/>
    <cellStyle name="好_2-60_四川省2018年财政预算执行情况(样表，稿二）" xfId="152"/>
    <cellStyle name="好_2-55_四川省2018年财政预算执行情况(样表，稿二）" xfId="153"/>
    <cellStyle name="常规 10 2 3 2" xfId="154"/>
    <cellStyle name="差_促进扩大信贷增量 4_四川省2018年财政预算执行情况(样表，稿二）" xfId="155"/>
    <cellStyle name="Neutral" xfId="156"/>
    <cellStyle name="注释 2 2_四川省2017年省对市（州）税收返还和转移支付分地区预算（草案）--社保处" xfId="157"/>
    <cellStyle name="40% - 强调文字颜色 2 2_四川省2017年省对市（州）税收返还和转移支付分地区预算（草案）--社保处" xfId="158"/>
    <cellStyle name="好_4-8_四川省2019年财政预算（草案）（样表，稿二）" xfId="159"/>
    <cellStyle name="百分比 8 2" xfId="160"/>
    <cellStyle name="常规 2 2 2_2017年省对市(州)税收返还和转移支付预算" xfId="161"/>
    <cellStyle name="常规 48 2 2" xfId="162"/>
    <cellStyle name="常规 15 3" xfId="163"/>
    <cellStyle name="常规 20 3" xfId="164"/>
    <cellStyle name="标题 2 2 2" xfId="165"/>
    <cellStyle name="差_7 2017年省对市（州）税收返还和转移支付预算分地区情况表（省级旅游发展资金）(1)" xfId="166"/>
    <cellStyle name="差_促进扩大信贷增量_四川省2018年财政预算执行情况(样表，稿二）" xfId="167"/>
    <cellStyle name="常规 3" xfId="168"/>
    <cellStyle name="强调文字颜色 5 2_四川省2017年省对市（州）税收返还和转移支付分地区预算（草案）--社保处" xfId="169"/>
    <cellStyle name="Linked Cell 2" xfId="170"/>
    <cellStyle name="好_汇总 3_2017年省对市(州)税收返还和转移支付预算_四川省2018年财政预算执行情况(样表，稿二）" xfId="171"/>
    <cellStyle name="汇总 2 3 2" xfId="172"/>
    <cellStyle name="常规_国有资本经营预算表样 2 2 2" xfId="173"/>
    <cellStyle name="差_国家文物保护专项资金_四川省2019年财政预算（草案）（样表，稿二）" xfId="174"/>
    <cellStyle name="汇总 2 2_2017年省对市(州)税收返还和转移支付预算" xfId="175"/>
    <cellStyle name="常规 11 3 2" xfId="176"/>
    <cellStyle name="20% - 强调文字颜色 2 2 2" xfId="177"/>
    <cellStyle name="差_4-12" xfId="178"/>
    <cellStyle name="警告文本 3" xfId="179"/>
    <cellStyle name="40% - Accent6" xfId="180"/>
    <cellStyle name="差_10 2017年省对市（州）税收返还和转移支付预算分地区情况表（寺观教堂维修补助资金）(1)_四川省2019年财政预算（草案）（样表，稿二）" xfId="181"/>
    <cellStyle name="标题 5 2 3" xfId="182"/>
    <cellStyle name="60% - Accent1_收入" xfId="183"/>
    <cellStyle name="40% - Accent6_2016年四川省省级一般公共预算支出执行情况表" xfId="184"/>
    <cellStyle name="常规_基金分析表(99.3)" xfId="185"/>
    <cellStyle name="差_2015直接融资汇总表" xfId="186"/>
    <cellStyle name="差_4-11_四川省2019年财政预算（草案）（样表，稿二）" xfId="187"/>
    <cellStyle name="差_汇总_1 3_2017年省对市(州)税收返还和转移支付预算 2" xfId="188"/>
    <cellStyle name="差_4" xfId="189"/>
    <cellStyle name="常规 3 3 3" xfId="190"/>
    <cellStyle name="千位分隔 2 2 2 2 2" xfId="191"/>
    <cellStyle name="差_21 禁毒补助经费_四川省2019年财政预算（草案）（样表，稿二）" xfId="192"/>
    <cellStyle name="常规 25 2 3" xfId="193"/>
    <cellStyle name="差_宣传文化事业发展专项资金_四川省2018年财政预算执行情况(样表，稿二）" xfId="194"/>
    <cellStyle name="差_Sheet33" xfId="195"/>
    <cellStyle name="好_2-58" xfId="196"/>
    <cellStyle name="差_123_四川省2018年财政预算执行情况(样表，稿二）" xfId="197"/>
    <cellStyle name="差_国家级非物质文化遗产保护专项资金_四川省2018年财政预算执行情况(样表，稿二）" xfId="198"/>
    <cellStyle name="好_18 2017年省对市（州）税收返还和转移支付预算分地区情况表（全省法院系统业务经费）(1)" xfId="199"/>
    <cellStyle name="差_2015直接融资汇总表 4" xfId="200"/>
    <cellStyle name="常规 16" xfId="201"/>
    <cellStyle name="常规 21" xfId="202"/>
    <cellStyle name="检查单元格 2 2 2" xfId="203"/>
    <cellStyle name="好_13 2017年省对市（州）税收返还和转移支付预算分地区情况表（审计能力提升专项经费）(1)_四川省2018年财政预算执行情况(样表，稿二）" xfId="204"/>
    <cellStyle name="好_公共文化服务体系建设_四川省2019年财政预算（草案）（样表，稿二）" xfId="205"/>
    <cellStyle name="常规_国有资本经营预算表样 2 2 2 2" xfId="206"/>
    <cellStyle name="20% - Accent3" xfId="207"/>
    <cellStyle name="差_Sheet33_四川省2019年财政预算（草案）（样表，稿二）" xfId="208"/>
    <cellStyle name="好_2-58_四川省2019年财政预算（草案）（样表，稿二）" xfId="209"/>
    <cellStyle name="60% - 强调文字颜色 3 2 3" xfId="210"/>
    <cellStyle name="常规 42" xfId="211"/>
    <cellStyle name="常规 37" xfId="212"/>
    <cellStyle name="好 2 2_2017年省对市(州)税收返还和转移支付预算" xfId="213"/>
    <cellStyle name="好_2015财金互动汇总（加人行、补成都）" xfId="214"/>
    <cellStyle name="好_14 2017年省对市（州）税收返还和转移支付预算分地区情况表（支持基层政权建设补助资金）(1)" xfId="215"/>
    <cellStyle name="常规 17 2_2016年四川省省级一般公共预算支出执行情况表" xfId="216"/>
    <cellStyle name="差_Sheet15_四川省2017年省对市（州）税收返还和转移支付分地区预算（草案）--社保处" xfId="217"/>
    <cellStyle name="差_Sheet20_四川省2017年省对市（州）税收返还和转移支付分地区预算（草案）--社保处" xfId="218"/>
    <cellStyle name="计算 2 2_2017年省对市(州)税收返还和转移支付预算" xfId="219"/>
    <cellStyle name="好_2-45_四川省2017年省对市（州）税收返还和转移支付分地区预算（草案）--社保处" xfId="220"/>
    <cellStyle name="好_2-50_四川省2017年省对市（州）税收返还和转移支付分地区预算（草案）--社保处" xfId="221"/>
    <cellStyle name="好_Sheet26_四川省2018年财政预算执行情况(样表，稿二）" xfId="222"/>
    <cellStyle name="差_28 基层干训机构建设补助专项资金_四川省2019年财政预算（草案）（样表，稿二）" xfId="223"/>
    <cellStyle name="好_2-财金互动_四川省2019年财政预算（草案）（样表，稿二）" xfId="224"/>
    <cellStyle name="Accent1 2" xfId="225"/>
    <cellStyle name="常规 10 6 2" xfId="226"/>
    <cellStyle name="差_Sheet16" xfId="227"/>
    <cellStyle name="好_2-46" xfId="228"/>
    <cellStyle name="好_科技口6-30-35_四川省2018年财政预算执行情况(样表，稿二）" xfId="229"/>
    <cellStyle name="常规_2019年执行表" xfId="230"/>
    <cellStyle name="差_15-省级防震减灾分情况" xfId="231"/>
    <cellStyle name="差_汇总_2 2 2_四川省2019年财政预算（草案）（样表，稿二）" xfId="232"/>
    <cellStyle name="60% - Accent3" xfId="233"/>
    <cellStyle name="常规 11 2 2" xfId="234"/>
    <cellStyle name="好_汇总 3_四川省2017年省对市（州）税收返还和转移支付分地区预算（草案）--社保处" xfId="235"/>
    <cellStyle name="差_2-62_四川省2019年财政预算（草案）（样表，稿二）" xfId="236"/>
    <cellStyle name="好_宣传文化事业发展专项资金_四川省2018年财政预算执行情况(样表，稿二）" xfId="237"/>
    <cellStyle name="好_25 消防部队大型装备建设补助经费_四川省2018年财政预算执行情况(样表，稿二）" xfId="238"/>
    <cellStyle name="千位分隔 4" xfId="239"/>
    <cellStyle name="好_汇总 4" xfId="240"/>
    <cellStyle name="解释性文本 2 2 3" xfId="241"/>
    <cellStyle name="差_Sheet25_四川省2017年省对市（州）税收返还和转移支付分地区预算（草案）--社保处" xfId="242"/>
    <cellStyle name="好_2-60_四川省2017年省对市（州）税收返还和转移支付分地区预算（草案）--社保处" xfId="243"/>
    <cellStyle name="好_2-55_四川省2017年省对市（州）税收返还和转移支付分地区预算（草案）--社保处" xfId="244"/>
    <cellStyle name="好_2015直接融资汇总表 2_2017年省对市(州)税收返还和转移支付预算" xfId="245"/>
    <cellStyle name="未定义 2" xfId="246"/>
    <cellStyle name="好_22 2017年省对市（州）税收返还和转移支付预算分地区情况表（交警业务经费）(1)_四川省2018年财政预算执行情况(样表，稿二）" xfId="247"/>
    <cellStyle name="常规 10 4 3 4 3" xfId="248"/>
    <cellStyle name="差_12 2017年省对市（州）税收返还和转移支付预算分地区情况表（民族地区春节慰问经费）(1)_四川省2019年财政预算（草案）（样表，稿二）" xfId="249"/>
    <cellStyle name="40% - 强调文字颜色 2 2 2_2017年省对市(州)税收返还和转移支付预算" xfId="250"/>
    <cellStyle name="好_四川省2017年省对市（州）税收返还和转移支付分地区预算（草案）--社保处" xfId="251"/>
    <cellStyle name="强调文字颜色 3 2 2 3" xfId="252"/>
    <cellStyle name="差_4-21_四川省2018年财政预算执行情况(样表，稿二）" xfId="253"/>
    <cellStyle name="常规 3 2 3" xfId="254"/>
    <cellStyle name="20% - 强调文字颜色 4 2 2 3" xfId="255"/>
    <cellStyle name="好_Sheet15_四川省2019年财政预算（草案）（样表，稿二）" xfId="256"/>
    <cellStyle name="好_Sheet20_四川省2019年财政预算（草案）（样表，稿二）" xfId="257"/>
    <cellStyle name="好_少数民族文化事业发展专项资金_四川省2019年财政预算（草案）（样表，稿二）" xfId="258"/>
    <cellStyle name="20% - Accent5" xfId="259"/>
    <cellStyle name="汇总 2 2 2 2" xfId="260"/>
    <cellStyle name="强调文字颜色 5 2 3" xfId="261"/>
    <cellStyle name="千位分隔 2 3 4" xfId="262"/>
    <cellStyle name="差_收入" xfId="263"/>
    <cellStyle name="好_7-普惠金融政府和社会资本合作以奖代补资金_四川省2019年财政预算（草案）（样表，稿二）" xfId="264"/>
    <cellStyle name="好_汇总_四川省2018年财政预算执行情况(样表，稿二）" xfId="265"/>
    <cellStyle name="40% - 强调文字颜色 3 2 2_2017年省对市(州)税收返还和转移支付预算" xfId="266"/>
    <cellStyle name="Heading 2 2" xfId="267"/>
    <cellStyle name="好_8 2017年省对市（州）税收返还和转移支付预算分地区情况表（民族事业发展资金）(1)_四川省2019年财政预算（草案）（样表，稿二）" xfId="268"/>
    <cellStyle name="强调文字颜色 4 2 2 3" xfId="269"/>
    <cellStyle name="好_四川省2017年省对市（州）税收返还和转移支付分地区预算（草案）--教科文处_四川省2019年财政预算（草案）（样表，稿二）" xfId="270"/>
    <cellStyle name="好_汇总 2_四川省2019年财政预算（草案）（样表，稿二）" xfId="271"/>
    <cellStyle name="60% - 强调文字颜色 1 2_四川省2017年省对市（州）税收返还和转移支付分地区预算（草案）--社保处" xfId="272"/>
    <cellStyle name="差_4-22_四川省2018年财政预算执行情况(样表，稿二）" xfId="273"/>
    <cellStyle name="标题 6" xfId="274"/>
    <cellStyle name="差_27 妇女儿童事业发展专项资金_四川省2019年财政预算（草案）（样表，稿二）" xfId="275"/>
    <cellStyle name="20% - 强调文字颜色 1 2 2 3" xfId="276"/>
    <cellStyle name="好_Sheet22_四川省2018年财政预算执行情况(样表，稿二）" xfId="277"/>
    <cellStyle name="差_省级文物保护专项资金_四川省2019年财政预算（草案）（样表，稿二）" xfId="278"/>
    <cellStyle name="好_2015直接融资汇总表 4" xfId="279"/>
    <cellStyle name="强调文字颜色 3 2" xfId="280"/>
    <cellStyle name="好_汇总_2017年省对市(州)税收返还和转移支付预算_四川省2019年财政预算（草案）（样表，稿二）" xfId="281"/>
    <cellStyle name="好_2-45" xfId="282"/>
    <cellStyle name="好_2-50" xfId="283"/>
    <cellStyle name="差_Sheet20" xfId="284"/>
    <cellStyle name="差_Sheet15" xfId="285"/>
    <cellStyle name="常规 10 4 3 3 3" xfId="286"/>
    <cellStyle name="差_汇总_1 2 2_2017年省对市(州)税收返还和转移支付预算" xfId="287"/>
    <cellStyle name="常规 21 3 2" xfId="288"/>
    <cellStyle name="标题 4 2 2_2017年省对市(州)税收返还和转移支付预算" xfId="289"/>
    <cellStyle name="好_3-义务教育均衡发展专项_四川省2019年财政预算（草案）（样表，稿二）" xfId="290"/>
    <cellStyle name="常规 11 2" xfId="291"/>
    <cellStyle name="常规 4 3 2" xfId="292"/>
    <cellStyle name="好_4-8" xfId="293"/>
    <cellStyle name="常规 5 4" xfId="294"/>
    <cellStyle name="标题 1 2 2" xfId="295"/>
    <cellStyle name="差_促进扩大信贷增量 4" xfId="296"/>
    <cellStyle name="常规 6 2 2 3" xfId="297"/>
    <cellStyle name="20% - Accent2 2" xfId="298"/>
    <cellStyle name="20% - 强调文字颜色 2 3" xfId="299"/>
    <cellStyle name="差_“三区”文化人才专项资金" xfId="300"/>
    <cellStyle name="差_汇总_2 2 2_2017年省对市(州)税收返还和转移支付预算" xfId="301"/>
    <cellStyle name="常规 25 2" xfId="302"/>
    <cellStyle name="常规 30 2" xfId="303"/>
    <cellStyle name="差_2017年省对市（州）税收返还和转移支付预算分地区情况表（华侨事务补助）(1)_四川省2017年省对市（州）税收返还和转移支付分地区预算（草案）--社保处" xfId="304"/>
    <cellStyle name="好_促进扩大信贷增量_2017年省对市(州)税收返还和转移支付预算_四川省2019年财政预算（草案）（样表，稿二）" xfId="305"/>
    <cellStyle name="好_4-31_四川省2018年财政预算执行情况(样表，稿二）" xfId="306"/>
    <cellStyle name="汇总 2 3" xfId="307"/>
    <cellStyle name="常规_国有资本经营预算表样 2 2" xfId="308"/>
    <cellStyle name="Linked Cell" xfId="309"/>
    <cellStyle name="差_5-农村教师周转房建设_四川省2018年财政预算执行情况(样表，稿二）" xfId="310"/>
    <cellStyle name="好_4-23_四川省2019年财政预算（草案）（样表，稿二）" xfId="311"/>
    <cellStyle name="好_2016年四川省省级一般公共预算支出执行情况表_四川省2018年财政预算执行情况(样表，稿二）" xfId="312"/>
    <cellStyle name="好_Sheet2_四川省2019年财政预算（草案）（样表，稿二）" xfId="313"/>
    <cellStyle name="差_2017年省对市(州)税收返还和转移支付预算_四川省2019年财政预算（草案）（样表，稿二）" xfId="314"/>
    <cellStyle name="常规 48 4" xfId="315"/>
    <cellStyle name="差_2015直接融资汇总表 3" xfId="316"/>
    <cellStyle name="60% - Accent4 2" xfId="317"/>
    <cellStyle name="强调文字颜色 6 2_四川省2017年省对市（州）税收返还和转移支付分地区预算（草案）--社保处" xfId="318"/>
    <cellStyle name="差_促进扩大信贷增量 2 2_四川省2019年财政预算（草案）（样表，稿二）" xfId="319"/>
    <cellStyle name="注释 3" xfId="320"/>
    <cellStyle name="好_促进扩大信贷增量 2 2" xfId="321"/>
    <cellStyle name="标题 2 2 2 2" xfId="322"/>
    <cellStyle name="差_5 2017年省对市（州）税收返还和转移支付预算分地区情况表（全国重点寺观教堂维修经费业生中央财政补助资金）(1)_四川省2018年财政预算执行情况(样表，稿二）" xfId="323"/>
    <cellStyle name="好_文化产业发展专项资金_四川省2018年财政预算执行情况(样表，稿二）" xfId="324"/>
    <cellStyle name="差_促进扩大信贷增量 2_2017年省对市(州)税收返还和转移支付预算_四川省2019年财政预算（草案）（样表，稿二）" xfId="325"/>
    <cellStyle name="常规_国资决算以及执行情况0712 2 2" xfId="326"/>
    <cellStyle name="常规_社保基金预算报人大建议表样 2 2" xfId="327"/>
    <cellStyle name="好_11 2017年省对市（州）税收返还和转移支付预算分地区情况表（基层行政单位救灾专项资金）(1)_四川省2018年财政预算执行情况(样表，稿二）" xfId="328"/>
    <cellStyle name="常规 22 3 2" xfId="329"/>
    <cellStyle name="40% - 强调文字颜色 3 2 2 3" xfId="330"/>
    <cellStyle name="好_省级科技计划项目专项资金_四川省2019年财政预算（草案）（样表，稿二）" xfId="331"/>
    <cellStyle name="差_4-30_四川省2018年财政预算执行情况(样表，稿二）" xfId="332"/>
    <cellStyle name="常规 10 4 3 4" xfId="333"/>
    <cellStyle name="差_11 2017年省对市（州）税收返还和转移支付预算分地区情况表（基层行政单位救灾专项资金）(1)_四川省2019年财政预算（草案）（样表，稿二）" xfId="334"/>
    <cellStyle name="20% - 强调文字颜色 5 2 2 2" xfId="335"/>
    <cellStyle name="好_Sheet32_四川省2019年财政预算（草案）（样表，稿二）" xfId="336"/>
    <cellStyle name="好_Sheet27_四川省2019年财政预算（草案）（样表，稿二）" xfId="337"/>
    <cellStyle name="好_促进扩大信贷增量 4" xfId="338"/>
    <cellStyle name="汇总 2_四川省2018年财政预算执行情况(样表，稿二）" xfId="339"/>
    <cellStyle name="40% - 强调文字颜色 6 2" xfId="340"/>
    <cellStyle name="好_1-政策性保险财政补助资金_四川省2018年财政预算执行情况(样表，稿二）" xfId="341"/>
    <cellStyle name="好_6-省级财政政府与社会资本合作项目综合补助资金" xfId="342"/>
    <cellStyle name="差_汇总 3" xfId="343"/>
    <cellStyle name="差_2016年四川省省级一般公共预算支出执行情况表_四川省2019年财政预算（草案）（样表，稿二）" xfId="344"/>
    <cellStyle name="检查单元格 2 2_2017年省对市(州)税收返还和转移支付预算" xfId="345"/>
    <cellStyle name="差_省级文化发展专项资金_四川省2019年财政预算（草案）（样表，稿二）" xfId="346"/>
    <cellStyle name="常规 22 2 2 2" xfId="347"/>
    <cellStyle name="20% - 强调文字颜色 6 3" xfId="348"/>
    <cellStyle name="20% - Accent6 2" xfId="349"/>
    <cellStyle name="20% - 强调文字颜色 4 2 2 2" xfId="350"/>
    <cellStyle name="好_2-50_四川省2018年财政预算执行情况(样表，稿二）" xfId="351"/>
    <cellStyle name="好_2-45_四川省2018年财政预算执行情况(样表，稿二）" xfId="352"/>
    <cellStyle name="常规 3 2 2" xfId="353"/>
    <cellStyle name="差_Sheet20_四川省2018年财政预算执行情况(样表，稿二）" xfId="354"/>
    <cellStyle name="差_Sheet15_四川省2018年财政预算执行情况(样表，稿二）" xfId="355"/>
    <cellStyle name="60% - 强调文字颜色 2 2 3" xfId="356"/>
    <cellStyle name="差_省级文物保护专项资金" xfId="357"/>
    <cellStyle name="计算 2_四川省2017年省对市（州）税收返还和转移支付分地区预算（草案）--社保处" xfId="358"/>
    <cellStyle name="好 2 2 2" xfId="359"/>
    <cellStyle name="好_5-农村教师周转房建设" xfId="360"/>
    <cellStyle name="常规 10 4 3 5" xfId="361"/>
    <cellStyle name="Accent5 2" xfId="362"/>
    <cellStyle name="差_促进扩大信贷增量 2 2_2017年省对市(州)税收返还和转移支付预算" xfId="363"/>
    <cellStyle name="强调文字颜色 5 2 2 3" xfId="364"/>
    <cellStyle name="常规 13_四川省2017年省对市（州）税收返还和转移支付分地区预算（草案）--社保处" xfId="365"/>
    <cellStyle name="好_汇总 3" xfId="366"/>
    <cellStyle name="好_4_四川省2019年财政预算（草案）（样表，稿二）" xfId="367"/>
    <cellStyle name="常规 5 4 2" xfId="368"/>
    <cellStyle name="Accent4_收入" xfId="369"/>
    <cellStyle name="好_“三区”文化人才专项资金_四川省2018年财政预算执行情况(样表，稿二）" xfId="370"/>
    <cellStyle name="差_汇总_2017年省对市(州)税收返还和转移支付预算" xfId="371"/>
    <cellStyle name="40% - Accent6 2" xfId="372"/>
    <cellStyle name="好_Sheet33_四川省2017年省对市（州）税收返还和转移支付分地区预算（草案）--社保处" xfId="373"/>
    <cellStyle name="常规 10 2 2 2" xfId="374"/>
    <cellStyle name="差_2-52" xfId="375"/>
    <cellStyle name="好_2-58_四川省2017年省对市（州）税收返还和转移支付分地区预算（草案）--社保处" xfId="376"/>
    <cellStyle name="差_Sheet33_四川省2017年省对市（州）税收返还和转移支付分地区预算（草案）--社保处" xfId="377"/>
    <cellStyle name="标题 5 2_2017年省对市(州)税收返还和转移支付预算" xfId="378"/>
    <cellStyle name="好_促进扩大信贷增量 3_四川省2017年省对市（州）税收返还和转移支付分地区预算（草案）--社保处" xfId="379"/>
    <cellStyle name="常规 13 2" xfId="380"/>
    <cellStyle name="差_四川省2017年省对市（州）税收返还和转移支付分地区预算（草案）--行政政法处_四川省2018年财政预算执行情况(样表，稿二）" xfId="381"/>
    <cellStyle name="差_4-23_四川省2018年财政预算执行情况(样表，稿二）" xfId="382"/>
    <cellStyle name="好_26 地方纪检监察机关办案补助专项资金_四川省2019年财政预算（草案）（样表，稿二）" xfId="383"/>
    <cellStyle name="20% - Accent6" xfId="384"/>
    <cellStyle name="差_3 2017年省对市（州）税收返还和转移支付预算分地区情况表（到村任职）_四川省2018年财政预算执行情况(样表，稿二）" xfId="385"/>
    <cellStyle name="好_宣传文化事业发展专项资金_四川省2019年财政预算（草案）（样表，稿二）" xfId="386"/>
    <cellStyle name="好_25 消防部队大型装备建设补助经费_四川省2019年财政预算（草案）（样表，稿二）" xfId="387"/>
    <cellStyle name="差_Sheet22_四川省2017年省对市（州）税收返还和转移支付分地区预算（草案）--社保处" xfId="388"/>
    <cellStyle name="好_2-52_四川省2017年省对市（州）税收返还和转移支付分地区预算（草案）--社保处" xfId="389"/>
    <cellStyle name="差_24 维稳经费_四川省2019年财政预算（草案）（样表，稿二）" xfId="390"/>
    <cellStyle name="好_123_四川省2019年财政预算（草案）（样表，稿二）" xfId="391"/>
    <cellStyle name="差_汇总_1 2 2" xfId="392"/>
    <cellStyle name="常规 20 2" xfId="393"/>
    <cellStyle name="常规 15 2" xfId="394"/>
    <cellStyle name="差_10-扶持民族地区教育发展_四川省2018年财政预算执行情况(样表，稿二）" xfId="395"/>
    <cellStyle name="Check Cell 2" xfId="396"/>
    <cellStyle name="差_15-省级防震减灾分情况_四川省2018年财政预算执行情况(样表，稿二）" xfId="397"/>
    <cellStyle name="20% - 强调文字颜色 6 2 2 2" xfId="398"/>
    <cellStyle name="差_省级体育专项资金_四川省2019年财政预算（草案）（样表，稿二）" xfId="399"/>
    <cellStyle name="常规 10 3" xfId="400"/>
    <cellStyle name="常规 21 2 3" xfId="401"/>
    <cellStyle name="常规 3 5 2" xfId="402"/>
    <cellStyle name="差_2015财金互动汇总（加人行、补成都） 2 2_2017年省对市(州)税收返还和转移支付预算" xfId="403"/>
    <cellStyle name="60% - 强调文字颜色 6 2 2 3" xfId="404"/>
    <cellStyle name="差_20 国防动员专项经费" xfId="405"/>
    <cellStyle name="常规 10 4 3 2" xfId="406"/>
    <cellStyle name="差_汇总 2_2017年省对市(州)税收返还和转移支付预算_四川省2018年财政预算执行情况(样表，稿二）" xfId="407"/>
    <cellStyle name="差_美术馆公共图书馆文化馆（站）免费开放专项资金" xfId="408"/>
    <cellStyle name="Heading 1 2" xfId="409"/>
    <cellStyle name="差_4-11_四川省2018年财政预算执行情况(样表，稿二）" xfId="410"/>
    <cellStyle name="60% - Accent2_收入" xfId="411"/>
    <cellStyle name="输入 2 2 2" xfId="412"/>
    <cellStyle name="好_宣传文化事业发展专项资金" xfId="413"/>
    <cellStyle name="好_25 消防部队大型装备建设补助经费" xfId="414"/>
    <cellStyle name="差_4-12_四川省2018年财政预算执行情况(样表，稿二）" xfId="415"/>
    <cellStyle name="差_其他工程费用计费_四川省2019年财政预算（草案）（样表，稿二）" xfId="416"/>
    <cellStyle name="常规 47 2 2" xfId="417"/>
    <cellStyle name="输入 2 2_2017年省对市(州)税收返还和转移支付预算" xfId="418"/>
    <cellStyle name="差_促进扩大信贷增量 3_四川省2018年财政预算执行情况(样表，稿二）" xfId="419"/>
    <cellStyle name="差_四川省2017年省对市（州）税收返还和转移支付分地区预算（草案）--教科文处_四川省2018年财政预算执行情况(样表，稿二）" xfId="420"/>
    <cellStyle name="60% - 强调文字颜色 4 2_四川省2017年省对市（州）税收返还和转移支付分地区预算（草案）--社保处" xfId="421"/>
    <cellStyle name="差_1 2017年省对市（州）税收返还和转移支付预算分地区情况表（华侨事务补助）(1)" xfId="422"/>
    <cellStyle name="好_%84表2：2016-2018年省级部门三年滚动规划报表_四川省2019年财政预算（草案）（样表，稿二）" xfId="423"/>
    <cellStyle name="常规 34" xfId="424"/>
    <cellStyle name="常规 29" xfId="425"/>
    <cellStyle name="好_2-67_四川省2018年财政预算执行情况(样表，稿二）" xfId="426"/>
    <cellStyle name="强调文字颜色 3 2 3" xfId="427"/>
    <cellStyle name="0,0&#13;&#10;NA&#13;&#10; 4" xfId="428"/>
    <cellStyle name="Neutral 2" xfId="429"/>
    <cellStyle name="常规 28 2 2 2" xfId="430"/>
    <cellStyle name="常规_省级科预算草案表1.14 2 2" xfId="431"/>
    <cellStyle name="差_促进扩大信贷增量_2017年省对市(州)税收返还和转移支付预算_四川省2018年财政预算执行情况(样表，稿二）" xfId="432"/>
    <cellStyle name="常规 21 5" xfId="433"/>
    <cellStyle name="常规 2 5 4" xfId="434"/>
    <cellStyle name="好_Sheet22" xfId="435"/>
    <cellStyle name="40% - 强调文字颜色 5 2 2_2017年省对市(州)税收返还和转移支付预算" xfId="436"/>
    <cellStyle name="常规 3 2" xfId="437"/>
    <cellStyle name="好_4-12" xfId="438"/>
    <cellStyle name="输出 2 3 2" xfId="439"/>
    <cellStyle name="常规 35" xfId="440"/>
    <cellStyle name="常规 40" xfId="441"/>
    <cellStyle name="差_其他工程费用计费_四川省2018年财政预算执行情况(样表，稿二）" xfId="442"/>
    <cellStyle name="千位分隔 2 3" xfId="443"/>
    <cellStyle name="好_汇总 2 3" xfId="444"/>
    <cellStyle name="Input_2016年全省及省级财政收支执行及2017年预算草案表（20161206，预审自用稿）" xfId="445"/>
    <cellStyle name="常规 2 3_2017年省对市(州)税收返还和转移支付预算" xfId="446"/>
    <cellStyle name="计算 2 2 3" xfId="447"/>
    <cellStyle name="差_2015财金互动汇总（加人行、补成都） 2" xfId="448"/>
    <cellStyle name="常规 11 2 4" xfId="449"/>
    <cellStyle name="常规_200704(第一稿）" xfId="450"/>
    <cellStyle name="好_促进扩大信贷增量_2017年省对市(州)税收返还和转移支付预算_四川省2018年财政预算执行情况(样表，稿二）" xfId="451"/>
    <cellStyle name="差_宣传文化事业发展专项资金_四川省2019年财政预算（草案）（样表，稿二）" xfId="452"/>
    <cellStyle name="好_2-46_四川省2019年财政预算（草案）（样表，稿二）" xfId="453"/>
    <cellStyle name="差_Sheet16_四川省2019年财政预算（草案）（样表，稿二）" xfId="454"/>
    <cellStyle name="标题 1 2" xfId="455"/>
    <cellStyle name="适中 2 2 2" xfId="456"/>
    <cellStyle name="差_14 2017年省对市（州）税收返还和转移支付预算分地区情况表（支持基层政权建设补助资金）(1)_四川省2018年财政预算执行情况(样表，稿二）" xfId="457"/>
    <cellStyle name="好_Sheet7_四川省2018年财政预算执行情况(样表，稿二）" xfId="458"/>
    <cellStyle name="标题 3 2 3" xfId="459"/>
    <cellStyle name="差_Sheet2_四川省2018年财政预算执行情况(样表，稿二）" xfId="460"/>
    <cellStyle name="Warning Text 3" xfId="461"/>
    <cellStyle name="差_2015财金互动汇总（加人行、补成都） 3_2017年省对市(州)税收返还和转移支付预算" xfId="462"/>
    <cellStyle name="好_24 维稳经费_四川省2019年财政预算（草案）（样表，稿二）" xfId="463"/>
    <cellStyle name="好_Sheet14" xfId="464"/>
    <cellStyle name="差_2_四川省2018年财政预算执行情况(样表，稿二）" xfId="465"/>
    <cellStyle name="差_24 维稳经费_四川省2018年财政预算执行情况(样表，稿二）" xfId="466"/>
    <cellStyle name="40% - 强调文字颜色 5 2 3" xfId="467"/>
    <cellStyle name="差_24 维稳经费" xfId="468"/>
    <cellStyle name="好_27 妇女儿童事业发展专项资金_四川省2019年财政预算（草案）（样表，稿二）" xfId="469"/>
    <cellStyle name="常规 11 2 2 2" xfId="470"/>
    <cellStyle name="差_2017年省对市（州）税收返还和转移支付预算分地区情况表（华侨事务补助）(1)_四川省2019年财政预算（草案）（样表，稿二）" xfId="471"/>
    <cellStyle name="常规 14 2" xfId="472"/>
    <cellStyle name="常规 10 4 3 6" xfId="473"/>
    <cellStyle name="好_12 2017年省对市（州）税收返还和转移支付预算分地区情况表（民族地区春节慰问经费）(1)_四川省2019年财政预算（草案）（样表，稿二）" xfId="474"/>
    <cellStyle name="标题 3 2_四川省2018年财政预算执行情况(样表，稿二）" xfId="475"/>
    <cellStyle name="20% - 强调文字颜色 1 2 2_2017年省对市(州)税收返还和转移支付预算" xfId="476"/>
    <cellStyle name="汇总 2" xfId="477"/>
    <cellStyle name="常规 10 4 3 8" xfId="478"/>
    <cellStyle name="差_13 2017年省对市（州）税收返还和转移支付预算分地区情况表（审计能力提升专项经费）(1)_四川省2018年财政预算执行情况(样表，稿二）" xfId="479"/>
    <cellStyle name="常规 10 4 3 4 2 2" xfId="480"/>
    <cellStyle name="40% - 强调文字颜色 1 2 2 2" xfId="481"/>
    <cellStyle name="常规 31_2016年社保基金收支执行及2017年预算草案表" xfId="482"/>
    <cellStyle name="常规 26_2016年社保基金收支执行及2017年预算草案表" xfId="483"/>
    <cellStyle name="好_汇总 2_2017年省对市(州)税收返还和转移支付预算_四川省2019年财政预算（草案）（样表，稿二）" xfId="484"/>
    <cellStyle name="好_4-8_四川省2018年财政预算执行情况(样表，稿二）" xfId="485"/>
    <cellStyle name="60% - 强调文字颜色 1 2" xfId="486"/>
    <cellStyle name="Accent5" xfId="487"/>
    <cellStyle name="差_汇总 4_四川省2019年财政预算（草案）（样表，稿二）" xfId="488"/>
    <cellStyle name="Accent4 2" xfId="489"/>
    <cellStyle name="好_促进扩大信贷增量 3_四川省2018年财政预算执行情况(样表，稿二）" xfId="490"/>
    <cellStyle name="常规 3 2 4" xfId="491"/>
    <cellStyle name="常规 9 2_123" xfId="492"/>
    <cellStyle name="好_Sheet20_四川省2017年省对市（州）税收返还和转移支付分地区预算（草案）--社保处" xfId="493"/>
    <cellStyle name="好_Sheet15_四川省2017年省对市（州）税收返还和转移支付分地区预算（草案）--社保处" xfId="494"/>
    <cellStyle name="常规 10 4" xfId="495"/>
    <cellStyle name="差_省级科技计划项目专项资金" xfId="496"/>
    <cellStyle name="差_2015财金互动汇总（加人行、补成都） 2_2017年省对市(州)税收返还和转移支付预算" xfId="497"/>
    <cellStyle name="常规 3 6 2" xfId="498"/>
    <cellStyle name="强调文字颜色 1 2_四川省2017年省对市（州）税收返还和转移支付分地区预算（草案）--社保处" xfId="499"/>
    <cellStyle name="Bad 2" xfId="500"/>
    <cellStyle name="常规 11 3" xfId="501"/>
    <cellStyle name="40% - Accent2_2016年四川省省级一般公共预算支出执行情况表" xfId="502"/>
    <cellStyle name="60% - Accent4" xfId="503"/>
    <cellStyle name="差_公共文化服务体系建设_四川省2018年财政预算执行情况(样表，稿二）" xfId="504"/>
    <cellStyle name="常规 2 3 3 2" xfId="505"/>
    <cellStyle name="Accent6_收入" xfId="506"/>
    <cellStyle name="60% - Accent3 2" xfId="507"/>
    <cellStyle name="常规 2 3 2" xfId="508"/>
    <cellStyle name="常规 4 2 3" xfId="509"/>
    <cellStyle name="常规 47 4" xfId="510"/>
    <cellStyle name="好_4-20_四川省2019年财政预算（草案）（样表，稿二）" xfId="511"/>
    <cellStyle name="好_4-15_四川省2019年财政预算（草案）（样表，稿二）" xfId="512"/>
    <cellStyle name="强调文字颜色 1 2" xfId="513"/>
    <cellStyle name="好_促进扩大信贷增量 2 2_四川省2017年省对市（州）税收返还和转移支付分地区预算（草案）--社保处" xfId="514"/>
    <cellStyle name="Explanatory Text" xfId="515"/>
    <cellStyle name="标题 4 2 2 3" xfId="516"/>
    <cellStyle name="千位分隔 3 2 3" xfId="517"/>
    <cellStyle name="常规 6 4" xfId="518"/>
    <cellStyle name="常规 4 2 2 2" xfId="519"/>
    <cellStyle name="好_1-12_四川省2017年省对市（州）税收返还和转移支付分地区预算（草案）--社保处" xfId="520"/>
    <cellStyle name="差_2-67_四川省2017年省对市（州）税收返还和转移支付分地区预算（草案）--社保处" xfId="521"/>
    <cellStyle name="常规 5 3 2" xfId="522"/>
    <cellStyle name="差_4-31" xfId="523"/>
    <cellStyle name="差_%84表2：2016-2018年省级部门三年滚动规划报表_支出" xfId="524"/>
    <cellStyle name="好_促进扩大信贷增量 2_2017年省对市(州)税收返还和转移支付预算_四川省2019年财政预算（草案）（样表，稿二）" xfId="525"/>
    <cellStyle name="常规 6 2" xfId="526"/>
    <cellStyle name="标题 1 2 2 2" xfId="527"/>
    <cellStyle name="常规 19" xfId="528"/>
    <cellStyle name="常规 24" xfId="529"/>
    <cellStyle name="差_4_四川省2019年财政预算（草案）（样表，稿二）" xfId="530"/>
    <cellStyle name="好_Sheet19_四川省2019年财政预算（草案）（样表，稿二）" xfId="531"/>
    <cellStyle name="常规 27_2016年四川省省级一般公共预算支出执行情况表" xfId="532"/>
    <cellStyle name="好_促进扩大信贷增量 4_四川省2019年财政预算（草案）（样表，稿二）" xfId="533"/>
    <cellStyle name="常规 22 4 2" xfId="534"/>
    <cellStyle name="常规 17 4 2" xfId="535"/>
    <cellStyle name="常规_(陈诚修改稿)2006年全省及省级财政决算及07年预算执行情况表(A4 留底自用) 2 2 2 2" xfId="536"/>
    <cellStyle name="常规 28 3" xfId="537"/>
    <cellStyle name="差_汇总_2 2_四川省2017年省对市（州）税收返还和转移支付分地区预算（草案）--社保处" xfId="538"/>
    <cellStyle name="Title 2" xfId="539"/>
    <cellStyle name="好_12 2017年省对市（州）税收返还和转移支付预算分地区情况表（民族地区春节慰问经费）(1)" xfId="540"/>
    <cellStyle name="常规 26 2 3" xfId="541"/>
    <cellStyle name="40% - 强调文字颜色 3 3" xfId="542"/>
    <cellStyle name="常规 11 2 3 2" xfId="543"/>
    <cellStyle name="好_23 铁路护路专项经费_四川省2019年财政预算（草案）（样表，稿二）" xfId="544"/>
    <cellStyle name="好_6_四川省2018年财政预算执行情况(样表，稿二）" xfId="545"/>
    <cellStyle name="好_3-义务教育均衡发展专项_四川省2018年财政预算执行情况(样表，稿二）" xfId="546"/>
    <cellStyle name="常规 47 3" xfId="547"/>
    <cellStyle name="好_Sheet26_四川省2017年省对市（州）税收返还和转移支付分地区预算（草案）--社保处" xfId="548"/>
    <cellStyle name="常规 4 2 2" xfId="549"/>
    <cellStyle name="好_地方纪检监察机关办案补助专项资金_四川省2018年财政预算执行情况(样表，稿二）" xfId="550"/>
    <cellStyle name="常规 4 4" xfId="551"/>
    <cellStyle name="常规 17 2" xfId="552"/>
    <cellStyle name="常规 22 2" xfId="553"/>
    <cellStyle name="好_汇总 2 2_2017年省对市(州)税收返还和转移支付预算_四川省2018年财政预算执行情况(样表，稿二）" xfId="554"/>
    <cellStyle name="常规 10 4 3 4 2 3" xfId="555"/>
    <cellStyle name="好_%84表2：2016-2018年省级部门三年滚动规划报表_支出" xfId="556"/>
    <cellStyle name="Heading 2_2016年全省及省级财政收支执行及2017年预算草案表（20161206，预审自用稿）" xfId="557"/>
    <cellStyle name="好_24 维稳经费_四川省2018年财政预算执行情况(样表，稿二）" xfId="558"/>
    <cellStyle name="差_汇总_1 2 3" xfId="559"/>
    <cellStyle name="差_2015直接融资汇总表 2_2017年省对市(州)税收返还和转移支付预算" xfId="560"/>
    <cellStyle name="好_促进扩大信贷增量 2_四川省2018年财政预算执行情况(样表，稿二）" xfId="561"/>
    <cellStyle name="常规 9 3" xfId="562"/>
    <cellStyle name="常规 10 7" xfId="563"/>
    <cellStyle name="Accent2" xfId="564"/>
    <cellStyle name="差_12 2017年省对市（州）税收返还和转移支付预算分地区情况表（民族地区春节慰问经费）(1)" xfId="565"/>
    <cellStyle name="差_19 征兵经费_四川省2019年财政预算（草案）（样表，稿二）" xfId="566"/>
    <cellStyle name="好_促进扩大信贷增量 3_2017年省对市(州)税收返还和转移支付预算_四川省2018年财政预算执行情况(样表，稿二）" xfId="567"/>
    <cellStyle name="差_5 2017年省对市（州）税收返还和转移支付预算分地区情况表（全国重点寺观教堂维修经费业生中央财政补助资金）(1)_四川省2019年财政预算（草案）（样表，稿二）" xfId="568"/>
    <cellStyle name="好_文化产业发展专项资金_四川省2019年财政预算（草案）（样表，稿二）" xfId="569"/>
    <cellStyle name="20% - 强调文字颜色 1 2" xfId="570"/>
    <cellStyle name="40% - 强调文字颜色 2 2 2" xfId="571"/>
    <cellStyle name="差_公共文化服务体系建设_四川省2019年财政预算（草案）（样表，稿二）" xfId="572"/>
    <cellStyle name="差_Sheet22_四川省2019年财政预算（草案）（样表，稿二）" xfId="573"/>
    <cellStyle name="好_2-52_四川省2019年财政预算（草案）（样表，稿二）" xfId="574"/>
    <cellStyle name="好 2_四川省2017年省对市（州）税收返还和转移支付分地区预算（草案）--社保处" xfId="575"/>
    <cellStyle name="差_少数民族文化事业发展专项资金_四川省2019年财政预算（草案）（样表，稿二）" xfId="576"/>
    <cellStyle name="常规 17 2 2" xfId="577"/>
    <cellStyle name="常规 22 2 2" xfId="578"/>
    <cellStyle name="差_Sheet32_四川省2019年财政预算（草案）（样表，稿二）" xfId="579"/>
    <cellStyle name="差_Sheet27_四川省2019年财政预算（草案）（样表，稿二）" xfId="580"/>
    <cellStyle name="常规_第三批 (2)" xfId="581"/>
    <cellStyle name="好_2-62_四川省2019年财政预算（草案）（样表，稿二）" xfId="582"/>
    <cellStyle name="40% - 强调文字颜色 3 2" xfId="583"/>
    <cellStyle name="常规 26 2 2" xfId="584"/>
    <cellStyle name="常规 31 2 2" xfId="585"/>
    <cellStyle name="常规 28 2" xfId="586"/>
    <cellStyle name="常规 33 2" xfId="587"/>
    <cellStyle name="常规 10 4 3 3 2 3" xfId="588"/>
    <cellStyle name="常规 10 4 3 3 2 2" xfId="589"/>
    <cellStyle name="好_%84表2：2016-2018年省级部门三年滚动规划报表_四川省2018年财政预算执行情况(样表，稿二）" xfId="590"/>
    <cellStyle name="40% - 强调文字颜色 5 2_四川省2017年省对市（州）税收返还和转移支付分地区预算（草案）--社保处" xfId="591"/>
    <cellStyle name="差_2015直接融资汇总表 2 3" xfId="592"/>
    <cellStyle name="好_4-31_四川省2019年财政预算（草案）（样表，稿二）" xfId="593"/>
    <cellStyle name="好_4-11_四川省2019年财政预算（草案）（样表，稿二）" xfId="594"/>
    <cellStyle name="常规 3 2 2_2017年省对市(州)税收返还和转移支付预算" xfId="595"/>
    <cellStyle name="强调文字颜色 5 2" xfId="596"/>
    <cellStyle name="差_4-8" xfId="597"/>
    <cellStyle name="差_1-12_四川省2017年省对市（州）税收返还和转移支付分地区预算（草案）--社保处" xfId="598"/>
    <cellStyle name="差_汇总_1 4" xfId="599"/>
    <cellStyle name="差_2015直接融资汇总表_2017年省对市(州)税收返还和转移支付预算" xfId="600"/>
    <cellStyle name="差_汇总_2 2 3_四川省2019年财政预算（草案）（样表，稿二）" xfId="601"/>
    <cellStyle name="解释性文本 2" xfId="602"/>
    <cellStyle name="适中 2 2_2017年省对市(州)税收返还和转移支付预算" xfId="603"/>
    <cellStyle name="好_1-12" xfId="604"/>
    <cellStyle name="差_4-31_四川省2018年财政预算执行情况(样表，稿二）" xfId="605"/>
    <cellStyle name="常规 2" xfId="606"/>
    <cellStyle name="常规 2 3 4" xfId="607"/>
    <cellStyle name="常规_2017年国有资本收益复核表0712" xfId="608"/>
    <cellStyle name="常规 28_2016年社保基金收支执行及2017年预算草案表" xfId="609"/>
    <cellStyle name="差_Sheet18" xfId="610"/>
    <cellStyle name="差_7-中等职业教育发展专项经费" xfId="611"/>
    <cellStyle name="标题 2 2" xfId="612"/>
    <cellStyle name="差_汇总_2 2 2_四川省2018年财政预算执行情况(样表，稿二）" xfId="613"/>
    <cellStyle name="差_19 征兵经费_四川省2018年财政预算执行情况(样表，稿二）" xfId="614"/>
    <cellStyle name="常规 21 2 3 2 2" xfId="615"/>
    <cellStyle name="差_债券贴息计算器_四川省2017年省对市（州）税收返还和转移支付分地区预算（草案）--社保处" xfId="616"/>
    <cellStyle name="40% - 强调文字颜色 6 2 2_2017年省对市(州)税收返还和转移支付预算" xfId="617"/>
    <cellStyle name="60% - Accent6 2" xfId="618"/>
    <cellStyle name="好_2-62_四川省2018年财政预算执行情况(样表，稿二）" xfId="619"/>
    <cellStyle name="标题 2 2 3" xfId="620"/>
    <cellStyle name="差_Sheet27_四川省2018年财政预算执行情况(样表，稿二）" xfId="621"/>
    <cellStyle name="差_Sheet32_四川省2018年财政预算执行情况(样表，稿二）" xfId="622"/>
    <cellStyle name="20% - Accent1" xfId="623"/>
    <cellStyle name="强调文字颜色 2 2 2" xfId="624"/>
    <cellStyle name="20% - 强调文字颜色 3 2 2 3" xfId="625"/>
    <cellStyle name="常规 28 2 2" xfId="626"/>
    <cellStyle name="适中 3" xfId="627"/>
    <cellStyle name="常规_省级科预算草案表1.14 2" xfId="628"/>
    <cellStyle name="常规_国有资本经营预算表样 2 2 3" xfId="629"/>
    <cellStyle name="警告文本 2 3 2" xfId="630"/>
    <cellStyle name="差_1-政策性保险财政补助资金_四川省2019年财政预算（草案）（样表，稿二）" xfId="631"/>
    <cellStyle name="强调文字颜色 2 2 2 3" xfId="632"/>
    <cellStyle name="好_美术馆公共图书馆文化馆（站）免费开放专项资金_四川省2019年财政预算（草案）（样表，稿二）" xfId="633"/>
    <cellStyle name="好_2015直接融资汇总表 3" xfId="634"/>
    <cellStyle name="差_汇总 3_四川省2019年财政预算（草案）（样表，稿二）" xfId="635"/>
    <cellStyle name="常规 10 4 3 6 3" xfId="636"/>
    <cellStyle name="差_22 2017年省对市（州）税收返还和转移支付预算分地区情况表（交警业务经费）(1)" xfId="637"/>
    <cellStyle name="强调文字颜色 3 2 2 2" xfId="638"/>
    <cellStyle name="20% - 强调文字颜色 3 2 3" xfId="639"/>
    <cellStyle name="差_3-义务教育均衡发展专项_四川省2019年财政预算（草案）（样表，稿二）" xfId="640"/>
    <cellStyle name="常规 3 3_2017年省对市(州)税收返还和转移支付预算" xfId="641"/>
    <cellStyle name="差_汇总 2 2_四川省2019年财政预算（草案）（样表，稿二）" xfId="642"/>
    <cellStyle name="差_2-67_四川省2019年财政预算（草案）（样表，稿二）" xfId="643"/>
    <cellStyle name="常规 4 3" xfId="644"/>
    <cellStyle name="好_Sheet25_四川省2019年财政预算（草案）（样表，稿二）" xfId="645"/>
    <cellStyle name="好_2-财金互动" xfId="646"/>
    <cellStyle name="差_促进扩大信贷增量 2 3_四川省2018年财政预算执行情况(样表，稿二）" xfId="647"/>
    <cellStyle name="40% - 强调文字颜色 5 2 2" xfId="648"/>
    <cellStyle name="好_4_四川省2018年财政预算执行情况(样表，稿二）" xfId="649"/>
    <cellStyle name="差_促进扩大信贷增量 2 2_2017年省对市(州)税收返还和转移支付预算_四川省2019年财政预算（草案）（样表，稿二）" xfId="650"/>
    <cellStyle name="常规 5 2 3 2" xfId="651"/>
    <cellStyle name="差_7-普惠金融政府和社会资本合作以奖代补资金_四川省2019年财政预算（草案）（样表，稿二）" xfId="652"/>
    <cellStyle name="差_6-扶持民办教育专项" xfId="653"/>
    <cellStyle name="常规 10 4 3 7 2" xfId="654"/>
    <cellStyle name="好_Sheet32_四川省2017年省对市（州）税收返还和转移支付分地区预算（草案）--社保处" xfId="655"/>
    <cellStyle name="好_Sheet27_四川省2017年省对市（州）税收返还和转移支付分地区预算（草案）--社保处" xfId="656"/>
    <cellStyle name="好_4-9_四川省2019年财政预算（草案）（样表，稿二）" xfId="657"/>
    <cellStyle name="常规 22 3" xfId="658"/>
    <cellStyle name="常规 17 3" xfId="659"/>
    <cellStyle name="好_2-财金互动_四川省2018年财政预算执行情况(样表，稿二）" xfId="660"/>
    <cellStyle name="差_促进扩大信贷增量 2" xfId="661"/>
    <cellStyle name="好_2-65_四川省2017年省对市（州）税收返还和转移支付分地区预算（草案）--社保处" xfId="662"/>
    <cellStyle name="好_6-扶持民办教育专项_四川省2018年财政预算执行情况(样表，稿二）" xfId="663"/>
    <cellStyle name="适中 2 2 3" xfId="664"/>
    <cellStyle name="输入 2 2 3" xfId="665"/>
    <cellStyle name="差_9 2017年省对市（州）税收返还和转移支付预算分地区情况表（全省工商行政管理专项经费）(1)" xfId="666"/>
    <cellStyle name="常规 25 3 2" xfId="667"/>
    <cellStyle name="差_汇总_1 2 2_2017年省对市(州)税收返还和转移支付预算 2" xfId="668"/>
    <cellStyle name="差_Sheet29_四川省2017年省对市（州）税收返还和转移支付分地区预算（草案）--社保处" xfId="669"/>
    <cellStyle name="好_2-59_四川省2017年省对市（州）税收返还和转移支付分地区预算（草案）--社保处" xfId="670"/>
    <cellStyle name="Accent3 2" xfId="671"/>
    <cellStyle name="60% - 强调文字颜色 6 2 2 2" xfId="672"/>
    <cellStyle name="差_3 2017年省对市（州）税收返还和转移支付预算分地区情况表（到村任职）_四川省2019年财政预算（草案）（样表，稿二）" xfId="673"/>
    <cellStyle name="Calculation" xfId="674"/>
    <cellStyle name="好_汇总_2017年省对市(州)税收返还和转移支付预算" xfId="675"/>
    <cellStyle name="链接单元格 2" xfId="676"/>
    <cellStyle name="Output 3" xfId="677"/>
    <cellStyle name="好_3 2017年省对市（州）税收返还和转移支付预算分地区情况表（到村任职）" xfId="678"/>
    <cellStyle name="0,0&#13;&#10;NA&#13;&#10;_2017年省对市(州)税收返还和转移支付预算" xfId="679"/>
    <cellStyle name="差_4-8_四川省2019年财政预算（草案）（样表，稿二）" xfId="680"/>
    <cellStyle name="差_2017年省对市(州)税收返还和转移支付预算" xfId="681"/>
    <cellStyle name="常规 9 2" xfId="682"/>
    <cellStyle name="40% - 强调文字颜色 1 3" xfId="683"/>
    <cellStyle name="差_2-55_四川省2017年省对市（州）税收返还和转移支付分地区预算（草案）--社保处" xfId="684"/>
    <cellStyle name="差_2-60_四川省2017年省对市（州）税收返还和转移支付分地区预算（草案）--社保处" xfId="685"/>
    <cellStyle name="常规 3_15-省级防震减灾分情况" xfId="686"/>
    <cellStyle name="好_汇总 4_四川省2019年财政预算（草案）（样表，稿二）" xfId="687"/>
    <cellStyle name="常规 10 2_2017年省对市(州)税收返还和转移支付预算" xfId="688"/>
    <cellStyle name="差_汇总 2_四川省2019年财政预算（草案）（样表，稿二）" xfId="689"/>
    <cellStyle name="强调文字颜色 1 3" xfId="690"/>
    <cellStyle name="好_国家文物保护专项资金" xfId="691"/>
    <cellStyle name="好_3-创业担保贷款贴息及奖补" xfId="692"/>
    <cellStyle name="好_博物馆纪念馆逐步免费开放补助资金" xfId="693"/>
    <cellStyle name="差_4-14_四川省2018年财政预算执行情况(样表，稿二）" xfId="694"/>
    <cellStyle name="好_2-65" xfId="695"/>
    <cellStyle name="差_汇总_2 2" xfId="696"/>
    <cellStyle name="好_Sheet29_四川省2019年财政预算（草案）（样表，稿二）" xfId="697"/>
    <cellStyle name="好_2015财金互动汇总（加人行、补成都） 2 3" xfId="698"/>
    <cellStyle name="好_省级文物保护专项资金" xfId="699"/>
    <cellStyle name="常规 11 4" xfId="700"/>
    <cellStyle name="差_促进扩大信贷增量 3" xfId="701"/>
    <cellStyle name="输入 3" xfId="702"/>
    <cellStyle name="常规 10 5 2" xfId="703"/>
    <cellStyle name="no dec" xfId="704"/>
    <cellStyle name="好_科技口6-30-35_四川省2019年财政预算（草案）（样表，稿二）" xfId="705"/>
    <cellStyle name="强调文字颜色 3 2 2" xfId="706"/>
    <cellStyle name="差_4-8_四川省2018年财政预算执行情况(样表，稿二）" xfId="707"/>
    <cellStyle name="差_文化产业发展专项资金_四川省2019年财政预算（草案）（样表，稿二）" xfId="708"/>
    <cellStyle name="好_国家级非物质文化遗产保护专项资金_四川省2019年财政预算（草案）（样表，稿二）" xfId="709"/>
    <cellStyle name="40% - 强调文字颜色 4 3" xfId="710"/>
    <cellStyle name="差_Sheet26_四川省2018年财政预算执行情况(样表，稿二）" xfId="711"/>
    <cellStyle name="常规 10 2 2 2 2" xfId="712"/>
    <cellStyle name="Total" xfId="713"/>
    <cellStyle name="好_文化产业发展专项资金" xfId="714"/>
    <cellStyle name="差_5 2017年省对市（州）税收返还和转移支付预算分地区情况表（全国重点寺观教堂维修经费业生中央财政补助资金）(1)" xfId="715"/>
    <cellStyle name="20% - Accent1_2016年四川省省级一般公共预算支出执行情况表" xfId="716"/>
    <cellStyle name="好_汇总_2017年省对市(州)税收返还和转移支付预算_四川省2018年财政预算执行情况(样表，稿二）" xfId="717"/>
    <cellStyle name="常规 5 2" xfId="718"/>
    <cellStyle name="好_23 铁路护路专项经费" xfId="719"/>
    <cellStyle name="差_12 2017年省对市（州）税收返还和转移支付预算分地区情况表（民族地区春节慰问经费）(1)_四川省2018年财政预算执行情况(样表，稿二）" xfId="720"/>
    <cellStyle name="差_汇总_2 3_2017年省对市(州)税收返还和转移支付预算" xfId="721"/>
    <cellStyle name="差_汇总_1 3 2" xfId="722"/>
    <cellStyle name="百分比 2 4" xfId="723"/>
    <cellStyle name="好_5 2017年省对市（州）税收返还和转移支付预算分地区情况表（全国重点寺观教堂维修经费业生中央财政补助资金）(1)" xfId="724"/>
    <cellStyle name="差_博物馆纪念馆逐步免费开放补助资金" xfId="725"/>
    <cellStyle name="标题 4 2 2" xfId="726"/>
    <cellStyle name="千位分隔 3 2" xfId="727"/>
    <cellStyle name="好_7 2017年省对市（州）税收返还和转移支付预算分地区情况表（省级旅游发展资金）(1)_四川省2019年财政预算（草案）（样表，稿二）" xfId="728"/>
    <cellStyle name="常规 6 2 3" xfId="729"/>
    <cellStyle name="差_3-义务教育均衡发展专项" xfId="730"/>
    <cellStyle name="差_汇总 3_四川省2018年财政预算执行情况(样表，稿二）" xfId="731"/>
    <cellStyle name="好_促进扩大信贷增量 2 3_四川省2019年财政预算（草案）（样表，稿二）" xfId="732"/>
    <cellStyle name="千位分隔 2 2 2 3 2" xfId="733"/>
    <cellStyle name="差_2-62_四川省2017年省对市（州）税收返还和转移支付分地区预算（草案）--社保处" xfId="734"/>
    <cellStyle name="好_2015财金互动汇总（加人行、补成都） 4" xfId="735"/>
    <cellStyle name="常规 39 4" xfId="736"/>
    <cellStyle name="差_汇总 3_四川省2017年省对市（州）税收返还和转移支付分地区预算（草案）--社保处" xfId="737"/>
    <cellStyle name="千位分隔 3 2 2" xfId="738"/>
    <cellStyle name="标题 4 2 2 2" xfId="739"/>
    <cellStyle name="标题 5 2 2" xfId="740"/>
    <cellStyle name="差_2-52_四川省2019年财政预算（草案）（样表，稿二）" xfId="741"/>
    <cellStyle name="好_Sheet7_四川省2019年财政预算（草案）（样表，稿二）" xfId="742"/>
    <cellStyle name="好_省级文化发展专项资金_四川省2019年财政预算（草案）（样表，稿二）" xfId="743"/>
    <cellStyle name="差_四川省2017年省对市（州）税收返还和转移支付分地区预算（草案）--债务金融处_四川省2019年财政预算（草案）（样表，稿二）" xfId="744"/>
    <cellStyle name="常规 48 2" xfId="745"/>
    <cellStyle name="好_7-普惠金融政府和社会资本合作以奖代补资金_四川省2018年财政预算执行情况(样表，稿二）" xfId="746"/>
    <cellStyle name="常规_录入表" xfId="747"/>
    <cellStyle name="20% - 强调文字颜色 1 2 2 2" xfId="748"/>
    <cellStyle name="检查单元格 3" xfId="749"/>
    <cellStyle name="40% - 强调文字颜色 5 2" xfId="750"/>
    <cellStyle name="好 2 3" xfId="751"/>
    <cellStyle name="好_123" xfId="752"/>
    <cellStyle name="常规 3 4 2" xfId="753"/>
    <cellStyle name="好_2015直接融资汇总表 2 2_2017年省对市(州)税收返还和转移支付预算" xfId="754"/>
    <cellStyle name="好_汇总 2_2017年省对市(州)税收返还和转移支付预算" xfId="755"/>
    <cellStyle name="好_债券贴息计算器_四川省2017年省对市（州）税收返还和转移支付分地区预算（草案）--社保处" xfId="756"/>
    <cellStyle name="好_2-65_四川省2019年财政预算（草案）（样表，稿二）" xfId="757"/>
    <cellStyle name="差_省级体育专项资金" xfId="758"/>
    <cellStyle name="60% - Accent1" xfId="759"/>
    <cellStyle name="常规 22 2 3" xfId="760"/>
    <cellStyle name="好_28 基层干训机构建设补助专项资金" xfId="761"/>
    <cellStyle name="常规 8 2 2" xfId="762"/>
    <cellStyle name="常规 10 2 3" xfId="763"/>
    <cellStyle name="差_汇总_2 3_四川省2017年省对市（州）税收返还和转移支付分地区预算（草案）--社保处" xfId="764"/>
    <cellStyle name="差_汇总_四川省2018年财政预算执行情况(样表，稿二）" xfId="765"/>
    <cellStyle name="常规 10 2 4" xfId="766"/>
    <cellStyle name="好_%84表2：2016-2018年省级部门三年滚动规划报表" xfId="767"/>
    <cellStyle name="差_2-55_四川省2019年财政预算（草案）（样表，稿二）" xfId="768"/>
    <cellStyle name="差_2-60_四川省2019年财政预算（草案）（样表，稿二）" xfId="769"/>
    <cellStyle name="好_26 地方纪检监察机关办案补助专项资金" xfId="770"/>
    <cellStyle name="60% - 强调文字颜色 4 2 3" xfId="771"/>
    <cellStyle name="60% - 强调文字颜色 4 2 2 3" xfId="772"/>
    <cellStyle name="好_2 政法转移支付_四川省2018年财政预算执行情况(样表，稿二）" xfId="773"/>
    <cellStyle name="输出 2 2 2" xfId="774"/>
    <cellStyle name="好_4-29_四川省2018年财政预算执行情况(样表，稿二）" xfId="775"/>
    <cellStyle name="Output 2 2" xfId="776"/>
    <cellStyle name="常规 14" xfId="777"/>
    <cellStyle name="常规_2014年全省及省级财政收支执行及2015年预算草案表（20150123，自用稿） 2 2 2" xfId="778"/>
    <cellStyle name="差_Sheet7_四川省2019年财政预算（草案）（样表，稿二）" xfId="779"/>
    <cellStyle name="好_促进扩大信贷增量 2_2017年省对市(州)税收返还和转移支付预算" xfId="780"/>
    <cellStyle name="常规 20 2 2 2" xfId="781"/>
    <cellStyle name="差_6-扶持民办教育专项_四川省2018年财政预算执行情况(样表，稿二）" xfId="782"/>
    <cellStyle name="差_地方纪检监察机关办案补助专项资金_四川省2018年财政预算执行情况(样表，稿二）" xfId="783"/>
    <cellStyle name="常规 11 2 3" xfId="784"/>
    <cellStyle name="常规 47 4 3" xfId="785"/>
    <cellStyle name="常规 6 3_123" xfId="786"/>
    <cellStyle name="常规 26 2 2 2" xfId="787"/>
    <cellStyle name="40% - 强调文字颜色 3 2 2" xfId="788"/>
    <cellStyle name="20% - 强调文字颜色 5 2 2_2017年省对市(州)税收返还和转移支付预算" xfId="789"/>
    <cellStyle name="常规 10 4 3 5 2" xfId="790"/>
    <cellStyle name="40% - Accent2 2" xfId="791"/>
    <cellStyle name="差_5-中央财政统借统还外债项目资金" xfId="792"/>
    <cellStyle name="注释 2 2 3" xfId="793"/>
    <cellStyle name="好_7 2017年省对市（州）税收返还和转移支付预算分地区情况表（省级旅游发展资金）(1)" xfId="794"/>
    <cellStyle name="好_2017年省对市（州）税收返还和转移支付预算分地区情况表（华侨事务补助）(1)_四川省2018年财政预算执行情况(样表，稿二）" xfId="795"/>
    <cellStyle name="好_其他工程费用计费_四川省2019年财政预算（草案）（样表，稿二）" xfId="796"/>
    <cellStyle name="常规 17_2016年四川省省级一般公共预算支出执行情况表" xfId="797"/>
    <cellStyle name="好_Sheet14_四川省2019年财政预算（草案）（样表，稿二）" xfId="798"/>
    <cellStyle name="差_1-12_四川省2019年财政预算（草案）（样表，稿二）" xfId="799"/>
    <cellStyle name="60% - 强调文字颜色 2 2 2" xfId="800"/>
    <cellStyle name="好_汇总 3_四川省2019年财政预算（草案）（样表，稿二）" xfId="801"/>
    <cellStyle name="差_7-中等职业教育发展专项经费_四川省2019年财政预算（草案）（样表，稿二）" xfId="802"/>
    <cellStyle name="样式 1 2" xfId="803"/>
    <cellStyle name="差_2-50" xfId="804"/>
    <cellStyle name="差_2-45" xfId="805"/>
    <cellStyle name="警告文本 2 4" xfId="806"/>
    <cellStyle name="标题 1 2_四川省2018年财政预算执行情况(样表，稿二）" xfId="807"/>
    <cellStyle name="差_汇总 2_四川省2017年省对市（州）税收返还和转移支付分地区预算（草案）--社保处" xfId="808"/>
    <cellStyle name="差_6_四川省2019年财政预算（草案）（样表，稿二）" xfId="809"/>
    <cellStyle name="强调文字颜色 4 2 2" xfId="810"/>
    <cellStyle name="常规 2 4_四川省2018年财政预算执行情况(样表，稿二）" xfId="811"/>
    <cellStyle name="60% - Accent5 2" xfId="812"/>
    <cellStyle name="60% - 强调文字颜色 6 2_四川省2017年省对市（州）税收返还和转移支付分地区预算（草案）--社保处" xfId="813"/>
    <cellStyle name="常规 2 3 5" xfId="814"/>
    <cellStyle name="常规 9_123" xfId="815"/>
    <cellStyle name="60% - Accent5" xfId="816"/>
    <cellStyle name="强调文字颜色 4 2" xfId="817"/>
    <cellStyle name="好_省级科技计划项目专项资金_四川省2018年财政预算执行情况(样表，稿二）" xfId="818"/>
    <cellStyle name="好_2-义务教育经费保障机制改革_四川省2018年财政预算执行情况(样表，稿二）" xfId="819"/>
    <cellStyle name="常规 10 4 3 3 2" xfId="820"/>
    <cellStyle name="好_3 2017年省对市（州）税收返还和转移支付预算分地区情况表（到村任职）_四川省2019年财政预算（草案）（样表，稿二）" xfId="821"/>
    <cellStyle name="常规 35_2020支出预算表(以此为准)2" xfId="822"/>
    <cellStyle name="好_四川省2018年财政预算执行情况(样表，稿二）" xfId="823"/>
    <cellStyle name="40% - 强调文字颜色 2 2 3" xfId="824"/>
    <cellStyle name="差_2" xfId="825"/>
    <cellStyle name="好_Sheet18" xfId="826"/>
    <cellStyle name="差_省级科技计划项目专项资金_四川省2019年财政预算（草案）（样表，稿二）" xfId="827"/>
    <cellStyle name="差_Sheet19" xfId="828"/>
    <cellStyle name="常规 3 2 2 2" xfId="829"/>
    <cellStyle name="好_2_四川省2019年财政预算（草案）（样表，稿二）" xfId="830"/>
    <cellStyle name="Total 2" xfId="831"/>
    <cellStyle name="常规 48 2 3" xfId="832"/>
    <cellStyle name="差_体育场馆免费低收费开放补助资金_四川省2019年财政预算（草案）（样表，稿二）" xfId="833"/>
    <cellStyle name="常规 3 3 2" xfId="834"/>
    <cellStyle name="好_汇总 2 2_2017年省对市(州)税收返还和转移支付预算" xfId="835"/>
    <cellStyle name="计算 2 2 2" xfId="836"/>
    <cellStyle name="常规 5 5" xfId="837"/>
    <cellStyle name="常规 7 2_2017年省对市(州)税收返还和转移支付预算" xfId="838"/>
    <cellStyle name="好_4-9" xfId="839"/>
    <cellStyle name="常规 10_123" xfId="840"/>
    <cellStyle name="标题 2 2 2 3" xfId="841"/>
    <cellStyle name="好_体育场馆免费低收费开放补助资金" xfId="842"/>
    <cellStyle name="常规 10 2 2_2017年省对市(州)税收返还和转移支付预算" xfId="843"/>
    <cellStyle name="差_2017年省对市（州）税收返还和转移支付预算分地区情况表（华侨事务补助）(1)_四川省2018年财政预算执行情况(样表，稿二）" xfId="844"/>
    <cellStyle name="Heading 3 2" xfId="845"/>
    <cellStyle name="0,0&#13;&#10;NA&#13;&#10;" xfId="846"/>
    <cellStyle name="常规 32 3" xfId="847"/>
    <cellStyle name="常规 27 3" xfId="848"/>
    <cellStyle name="常规 10 2 2" xfId="849"/>
    <cellStyle name="链接单元格 2 2_2017年省对市(州)税收返还和转移支付预算" xfId="850"/>
    <cellStyle name="好_体育场馆免费低收费开放补助资金_四川省2018年财政预算执行情况(样表，稿二）" xfId="851"/>
    <cellStyle name="百分比 2 5" xfId="852"/>
    <cellStyle name="千位分隔 3 4" xfId="853"/>
    <cellStyle name="常规_(陈诚修改稿)2006年全省及省级财政决算及07年预算执行情况表(A4 留底自用) 2 2 2" xfId="854"/>
    <cellStyle name="标题 5 3" xfId="855"/>
    <cellStyle name="60% - 强调文字颜色 3 2 2 2" xfId="856"/>
    <cellStyle name="差_汇总_2_四川省2019年财政预算（草案）（样表，稿二）" xfId="857"/>
    <cellStyle name="强调文字颜色 1 2 2 3" xfId="858"/>
    <cellStyle name="好_4-22_四川省2019年财政预算（草案）（样表，稿二）" xfId="859"/>
    <cellStyle name="好_四川省2017年省对市（州）税收返还和转移支付分地区预算（草案）--债务金融处_四川省2018年财政预算执行情况(样表，稿二）" xfId="860"/>
    <cellStyle name="强调文字颜色 3 2_四川省2017年省对市（州）税收返还和转移支付分地区预算（草案）--社保处" xfId="861"/>
    <cellStyle name="常规_拟配25967_8" xfId="862"/>
    <cellStyle name="注释 2 2" xfId="863"/>
    <cellStyle name="差_13 2017年省对市（州）税收返还和转移支付预算分地区情况表（审计能力提升专项经费）(1)_四川省2019年财政预算（草案）（样表，稿二）" xfId="864"/>
    <cellStyle name="差_Sheet26_四川省2017年省对市（州）税收返还和转移支付分地区预算（草案）--社保处" xfId="865"/>
    <cellStyle name="40% - 强调文字颜色 2 2 2 2" xfId="866"/>
    <cellStyle name="差_28 基层干训机构建设补助专项资金_四川省2018年财政预算执行情况(样表，稿二）" xfId="867"/>
    <cellStyle name="常规 6 3 3" xfId="868"/>
    <cellStyle name="差_汇总_1 2" xfId="869"/>
    <cellStyle name="差_2-财金互动" xfId="870"/>
    <cellStyle name="好_汇总 3_2017年省对市(州)税收返还和转移支付预算_四川省2019年财政预算（草案）（样表，稿二）" xfId="871"/>
    <cellStyle name="常规 2 3 5 2" xfId="872"/>
    <cellStyle name="检查单元格 2 3" xfId="873"/>
    <cellStyle name="差_2-55_四川省2018年财政预算执行情况(样表，稿二）" xfId="874"/>
    <cellStyle name="差_2-60_四川省2018年财政预算执行情况(样表，稿二）" xfId="875"/>
    <cellStyle name="常规_国资决算以及执行情况0712 2 2 3" xfId="876"/>
    <cellStyle name="好_2015财金互动汇总（加人行、补成都） 2 2_2017年省对市(州)税收返还和转移支付预算" xfId="877"/>
    <cellStyle name="常规 47 2" xfId="878"/>
    <cellStyle name="好_12 2017年省对市（州）税收返还和转移支付预算分地区情况表（民族地区春节慰问经费）(1)_四川省2018年财政预算执行情况(样表，稿二）" xfId="879"/>
    <cellStyle name="40% - Accent5_2016年四川省省级一般公共预算支出执行情况表" xfId="880"/>
    <cellStyle name="差_27 妇女儿童事业发展专项资金" xfId="881"/>
    <cellStyle name="好_24 维稳经费" xfId="882"/>
    <cellStyle name="40% - Accent3 2" xfId="883"/>
    <cellStyle name="常规 30 2 2" xfId="884"/>
    <cellStyle name="常规 25 2 2" xfId="885"/>
    <cellStyle name="好_4-24_四川省2019年财政预算（草案）（样表，稿二）" xfId="886"/>
    <cellStyle name="好_省级文化发展专项资金" xfId="887"/>
    <cellStyle name="Input" xfId="888"/>
    <cellStyle name="好_4-5_四川省2018年财政预算执行情况(样表，稿二）" xfId="889"/>
    <cellStyle name="常规_预算执行分析表（张玥调调整预算）" xfId="890"/>
    <cellStyle name="差_2-46" xfId="891"/>
    <cellStyle name="差_4-21_四川省2019年财政预算（草案）（样表，稿二）" xfId="892"/>
    <cellStyle name="差_汇总_2 3_2017年省对市(州)税收返还和转移支付预算_四川省2019年财政预算（草案）（样表，稿二）" xfId="893"/>
    <cellStyle name="20% - 强调文字颜色 5 2 2" xfId="894"/>
    <cellStyle name="0,0&#13;&#10;NA&#13;&#10; 2 2 2" xfId="895"/>
    <cellStyle name="Accent2 2" xfId="896"/>
    <cellStyle name="常规 2_%84表2：2016-2018年省级部门三年滚动规划报表" xfId="897"/>
    <cellStyle name="常规_2014年全省及省级财政收支执行及2015年预算草案表（20150123，自用稿）" xfId="898"/>
    <cellStyle name="20% - Accent4 2" xfId="899"/>
    <cellStyle name="20% - 强调文字颜色 4 3" xfId="900"/>
    <cellStyle name="差_%84表2：2016-2018年省级部门三年滚动规划报表" xfId="901"/>
    <cellStyle name="好_28 基层干训机构建设补助专项资金_四川省2019年财政预算（草案）（样表，稿二）" xfId="902"/>
    <cellStyle name="差_4-9" xfId="903"/>
    <cellStyle name="强调文字颜色 6 2 2" xfId="904"/>
    <cellStyle name="差_5-农村教师周转房建设_四川省2019年财政预算（草案）（样表，稿二）" xfId="905"/>
    <cellStyle name="链接单元格 2 3" xfId="906"/>
    <cellStyle name="好_促进扩大信贷增量 2 3_四川省2018年财政预算执行情况(样表，稿二）" xfId="907"/>
    <cellStyle name="Accent3" xfId="908"/>
    <cellStyle name="差_4-24_四川省2018年财政预算执行情况(样表，稿二）" xfId="909"/>
    <cellStyle name="常规 3 3 3 2" xfId="910"/>
    <cellStyle name="差_四川省2017年省对市（州）税收返还和转移支付分地区预算（草案）--教科文处" xfId="911"/>
    <cellStyle name="0,0&#13;&#10;NA&#13;&#10; 3 2" xfId="912"/>
    <cellStyle name="常规 37 3 2" xfId="913"/>
    <cellStyle name="常规_全省基金" xfId="914"/>
    <cellStyle name="常规 37 2" xfId="915"/>
    <cellStyle name="20% - Accent3 2" xfId="916"/>
    <cellStyle name="20% - 强调文字颜色 3 3" xfId="917"/>
    <cellStyle name="差_2-58_四川省2019年财政预算（草案）（样表，稿二）" xfId="918"/>
    <cellStyle name="常规_附表2报王省长版_51" xfId="919"/>
    <cellStyle name="汇总 3" xfId="920"/>
    <cellStyle name="常规 2 4 2 2" xfId="921"/>
    <cellStyle name="差_9 2017年省对市（州）税收返还和转移支付预算分地区情况表（全省工商行政管理专项经费）(1)_四川省2018年财政预算执行情况(样表，稿二）" xfId="922"/>
    <cellStyle name="好_4-5_四川省2019年财政预算（草案）（样表，稿二）" xfId="923"/>
    <cellStyle name="好_省级体育专项资金" xfId="924"/>
    <cellStyle name="常规 9 2 3" xfId="925"/>
    <cellStyle name="常规 10 4 3" xfId="926"/>
    <cellStyle name="差_博物馆纪念馆逐步免费开放补助资金_四川省2019年财政预算（草案）（样表，稿二）" xfId="927"/>
    <cellStyle name="常规 14 3" xfId="928"/>
    <cellStyle name="常规 10 4 3 7" xfId="929"/>
    <cellStyle name="20% - 强调文字颜色 6 2 2 3" xfId="930"/>
    <cellStyle name="差_2-65" xfId="931"/>
    <cellStyle name="好_四川省2017年省对市（州）税收返还和转移支付分地区预算（草案）--债务金融处" xfId="932"/>
    <cellStyle name="常规_(陈诚修改稿)2006年全省及省级财政决算及07年预算执行情况表(A4 留底自用) 2" xfId="933"/>
    <cellStyle name="常规 24 2" xfId="934"/>
    <cellStyle name="常规 19 2" xfId="935"/>
    <cellStyle name="常规 6 2 2 2" xfId="936"/>
    <cellStyle name="普通_97-917" xfId="937"/>
    <cellStyle name="好_2-义务教育经费保障机制改革" xfId="938"/>
    <cellStyle name="常规 28 2 3" xfId="939"/>
    <cellStyle name="差_汇总_四川省2019年财政预算（草案）（样表，稿二）" xfId="940"/>
    <cellStyle name="输入 2" xfId="941"/>
    <cellStyle name="强调文字颜色 6 2" xfId="942"/>
    <cellStyle name="好_收入" xfId="943"/>
    <cellStyle name="常规 21 2 4" xfId="944"/>
    <cellStyle name="好_4-14" xfId="945"/>
    <cellStyle name="常规 2 2 2" xfId="946"/>
    <cellStyle name="强调文字颜色 4 3" xfId="947"/>
    <cellStyle name="60% - Accent6" xfId="948"/>
    <cellStyle name="差_4-9_四川省2019年财政预算（草案）（样表，稿二）" xfId="949"/>
    <cellStyle name="好_4-14_四川省2019年财政预算（草案）（样表，稿二）" xfId="950"/>
    <cellStyle name="好_8 2017年省对市（州）税收返还和转移支付预算分地区情况表（民族事业发展资金）(1)_四川省2018年财政预算执行情况(样表，稿二）" xfId="951"/>
    <cellStyle name="好_6-省级财政政府与社会资本合作项目综合补助资金_四川省2018年财政预算执行情况(样表，稿二）" xfId="952"/>
    <cellStyle name="常规 9 2 2 2" xfId="953"/>
    <cellStyle name="常规_国有资本经营预算表样" xfId="954"/>
    <cellStyle name="千位分隔 2 2" xfId="955"/>
    <cellStyle name="好_汇总 4_四川省2018年财政预算执行情况(样表，稿二）" xfId="956"/>
    <cellStyle name="常规 10 5" xfId="957"/>
    <cellStyle name="好_Sheet22_四川省2017年省对市（州）税收返还和转移支付分地区预算（草案）--社保处" xfId="958"/>
    <cellStyle name="差_Sheet25_四川省2019年财政预算（草案）（样表，稿二）" xfId="959"/>
    <cellStyle name="好_2-55_四川省2019年财政预算（草案）（样表，稿二）" xfId="960"/>
    <cellStyle name="好_2-60_四川省2019年财政预算（草案）（样表，稿二）" xfId="961"/>
    <cellStyle name="Note_2016年全省及省级财政收支执行及2017年预算草案表（20161206，预审自用稿）" xfId="962"/>
    <cellStyle name="强调文字颜色 1 2 3" xfId="963"/>
    <cellStyle name="常规 9 4" xfId="964"/>
    <cellStyle name="Warning Text" xfId="965"/>
    <cellStyle name="差 2 2" xfId="966"/>
    <cellStyle name="常规_20201221正式-2021年省对市（州）一般公共预算转移支付预算（草案）表" xfId="967"/>
    <cellStyle name="好_10 2017年省对市（州）税收返还和转移支付预算分地区情况表（寺观教堂维修补助资金）(1)_四川省2018年财政预算执行情况(样表，稿二）" xfId="968"/>
    <cellStyle name="常规 30" xfId="969"/>
    <cellStyle name="常规 25" xfId="970"/>
    <cellStyle name="差_2-59_四川省2017年省对市（州）税收返还和转移支付分地区预算（草案）--社保处" xfId="971"/>
    <cellStyle name="20% - 强调文字颜色 2 2" xfId="972"/>
    <cellStyle name="好_4-23_四川省2018年财政预算执行情况(样表，稿二）" xfId="973"/>
    <cellStyle name="40% - Accent2" xfId="974"/>
    <cellStyle name="常规_E财" xfId="975"/>
    <cellStyle name="好_“三区”文化人才专项资金" xfId="976"/>
    <cellStyle name="常规 8 2" xfId="977"/>
    <cellStyle name="常规 47 2 2 3" xfId="978"/>
    <cellStyle name="差_汇总 4" xfId="979"/>
    <cellStyle name="常规 35_四川省2018年财政预算执行情况(样表，稿二）" xfId="980"/>
    <cellStyle name="差_4-24" xfId="981"/>
    <cellStyle name="差_4-29_四川省2018年财政预算执行情况(样表，稿二）" xfId="982"/>
    <cellStyle name="差_Sheet7" xfId="983"/>
    <cellStyle name="常规 3 6" xfId="984"/>
    <cellStyle name="40% - 强调文字颜色 1 2 2 3" xfId="985"/>
    <cellStyle name="差_2015直接融资汇总表 2" xfId="986"/>
    <cellStyle name="千位分隔 2 2 3 2" xfId="987"/>
    <cellStyle name="常规 8_四川省2018年财政预算执行情况(样表，稿二）" xfId="988"/>
    <cellStyle name="千位分隔 2 3 2" xfId="989"/>
    <cellStyle name="常规 2 2_2017年省对市(州)税收返还和转移支付预算" xfId="990"/>
    <cellStyle name="强调文字颜色 2 2_四川省2017年省对市（州）税收返还和转移支付分地区预算（草案）--社保处" xfId="991"/>
    <cellStyle name="百分比 2" xfId="992"/>
    <cellStyle name="好 2 2" xfId="993"/>
    <cellStyle name="常规 2 3 5 3" xfId="994"/>
    <cellStyle name="40% - 强调文字颜色 1 2" xfId="995"/>
    <cellStyle name="常规 47 2 3 2" xfId="996"/>
    <cellStyle name="常规 36" xfId="997"/>
    <cellStyle name="常规 41" xfId="998"/>
    <cellStyle name="20% - Accent2" xfId="999"/>
    <cellStyle name="强调文字颜色 2 2 3" xfId="1000"/>
    <cellStyle name="差_汇总" xfId="1001"/>
    <cellStyle name="差_省级文物保护专项资金_四川省2018年财政预算执行情况(样表，稿二）" xfId="1002"/>
    <cellStyle name="常规 21 2 2 2" xfId="1003"/>
    <cellStyle name="常规 2 7" xfId="1004"/>
    <cellStyle name="Warning Text 2" xfId="1005"/>
    <cellStyle name="差_四川省2018年财政预算执行情况(样表，稿二）" xfId="1006"/>
    <cellStyle name="差_公共文化服务体系建设" xfId="1007"/>
    <cellStyle name="常规 20" xfId="1008"/>
    <cellStyle name="常规 15" xfId="1009"/>
    <cellStyle name="20% - 强调文字颜色 6 2 3" xfId="1010"/>
    <cellStyle name="常规 3 3 2 2" xfId="1011"/>
    <cellStyle name="差_1 2017年省对市（州）税收返还和转移支付预算分地区情况表（华侨事务补助）(1)_四川省2019年财政预算（草案）（样表，稿二）" xfId="1012"/>
    <cellStyle name="20% - 强调文字颜色 4 2" xfId="1013"/>
    <cellStyle name="警告文本 2 3" xfId="1014"/>
    <cellStyle name="好_21 禁毒补助经费" xfId="1015"/>
    <cellStyle name="差_5-中央财政统借统还外债项目资金_四川省2018年财政预算执行情况(样表，稿二）" xfId="1016"/>
    <cellStyle name="好_7 2017年省对市（州）税收返还和转移支付预算分地区情况表（省级旅游发展资金）(1)_四川省2018年财政预算执行情况(样表，稿二）" xfId="1017"/>
    <cellStyle name="常规 10 4 2 2" xfId="1018"/>
    <cellStyle name="常规_一般性转移支付" xfId="1019"/>
    <cellStyle name="差_4-农村义教“营养改善计划”_四川省2018年财政预算执行情况(样表，稿二）" xfId="1020"/>
    <cellStyle name="差_国家级非物质文化遗产保护专项资金" xfId="1021"/>
    <cellStyle name="百分比 7 3" xfId="1022"/>
    <cellStyle name="好_1 2017年省对市（州）税收返还和转移支付预算分地区情况表（华侨事务补助）(1)_四川省2018年财政预算执行情况(样表，稿二）" xfId="1023"/>
    <cellStyle name="常规 30_2016年四川省省级一般公共预算支出执行情况表" xfId="1024"/>
    <cellStyle name="好_Sheet22_四川省2019年财政预算（草案）（样表，稿二）" xfId="1025"/>
    <cellStyle name="好_4-11_四川省2018年财政预算执行情况(样表，稿二）" xfId="1026"/>
    <cellStyle name="样式 1_2017年省对市(州)税收返还和转移支付预算" xfId="1027"/>
    <cellStyle name="好_促进扩大信贷增量 2 2_四川省2018年财政预算执行情况(样表，稿二）" xfId="1028"/>
    <cellStyle name="差_促进扩大信贷增量 3_四川省2017年省对市（州）税收返还和转移支付分地区预算（草案）--社保处" xfId="1029"/>
    <cellStyle name="常规 10 2 2 4" xfId="1030"/>
    <cellStyle name="差_汇总_2 2_四川省2018年财政预算执行情况(样表，稿二）" xfId="1031"/>
    <cellStyle name="常规 6_123" xfId="1032"/>
    <cellStyle name="差_汇总_2 2 2_2017年省对市(州)税收返还和转移支付预算_四川省2019年财政预算（草案）（样表，稿二）" xfId="1033"/>
    <cellStyle name="差_2015财金互动汇总（加人行、补成都） 2 3" xfId="1034"/>
    <cellStyle name="好_促进扩大信贷增量_2017年省对市(州)税收返还和转移支付预算" xfId="1035"/>
    <cellStyle name="差_Sheet33_四川省2018年财政预算执行情况(样表，稿二）" xfId="1036"/>
    <cellStyle name="Check Cell_2016年全省及省级财政收支执行及2017年预算草案表（20161206，预审自用稿）" xfId="1037"/>
    <cellStyle name="好_2-58_四川省2018年财政预算执行情况(样表，稿二）" xfId="1038"/>
    <cellStyle name="差_促进扩大信贷增量 2 3_四川省2019年财政预算（草案）（样表，稿二）" xfId="1039"/>
    <cellStyle name="常规_省对下补助（报人大）" xfId="1040"/>
    <cellStyle name="强调文字颜色 5 2 2 2" xfId="1041"/>
    <cellStyle name="检查单元格 2 2 3" xfId="1042"/>
    <cellStyle name="常规 17" xfId="1043"/>
    <cellStyle name="常规 22" xfId="1044"/>
    <cellStyle name="差_2017年省对市（州）税收返还和转移支付预算分地区情况表（华侨事务补助）(1)" xfId="1045"/>
    <cellStyle name="好 3" xfId="1046"/>
    <cellStyle name="差_7-中等职业教育发展专项经费_四川省2018年财政预算执行情况(样表，稿二）" xfId="1047"/>
    <cellStyle name="好_汇总 3_四川省2018年财政预算执行情况(样表，稿二）" xfId="1048"/>
    <cellStyle name="好_汇总" xfId="1049"/>
    <cellStyle name="常规 25 4" xfId="1050"/>
    <cellStyle name="好_6" xfId="1051"/>
    <cellStyle name="差_Sheet26" xfId="1052"/>
    <cellStyle name="常规 7 2 2" xfId="1053"/>
    <cellStyle name="差_汇总_2 2 2_四川省2017年省对市（州）税收返还和转移支付分地区预算（草案）--社保处" xfId="1054"/>
    <cellStyle name="强调文字颜色 3 2 2_2017年省对市(州)税收返还和转移支付预算" xfId="1055"/>
    <cellStyle name="常规_社保基金预算报人大建议表样 2 2 3" xfId="1056"/>
    <cellStyle name="常规 37 4" xfId="1057"/>
    <cellStyle name="好_促进扩大信贷增量 3_2017年省对市(州)税收返还和转移支付预算_四川省2019年财政预算（草案）（样表，稿二）" xfId="1058"/>
    <cellStyle name="差_汇总_2 2 2_2017年省对市(州)税收返还和转移支付预算_四川省2018年财政预算执行情况(样表，稿二）" xfId="1059"/>
    <cellStyle name="常规 2 2 3" xfId="1060"/>
    <cellStyle name="好_4-15" xfId="1061"/>
    <cellStyle name="好_4-20" xfId="1062"/>
    <cellStyle name="差_汇总 2 3_四川省2018年财政预算执行情况(样表，稿二）" xfId="1063"/>
    <cellStyle name="差_汇总 2 2" xfId="1064"/>
    <cellStyle name="常规 11 2_2017年省对市(州)税收返还和转移支付预算" xfId="1065"/>
    <cellStyle name="差_6-省级财政政府与社会资本合作项目综合补助资金_四川省2019年财政预算（草案）（样表，稿二）" xfId="1066"/>
    <cellStyle name="好_20 国防动员专项经费" xfId="1067"/>
    <cellStyle name="差_7 2017年省对市（州）税收返还和转移支付预算分地区情况表（省级旅游发展资金）(1)_四川省2018年财政预算执行情况(样表，稿二）" xfId="1068"/>
    <cellStyle name="40% - Accent4 2" xfId="1069"/>
    <cellStyle name="好_2016年四川省省级一般公共预算支出执行情况表" xfId="1070"/>
    <cellStyle name="检查单元格 2_四川省2017年省对市（州）税收返还和转移支付分地区预算（草案）--社保处" xfId="1071"/>
    <cellStyle name="百分比 6 2" xfId="1072"/>
    <cellStyle name="差_2017年省对市(州)税收返还和转移支付预算_四川省2018年财政预算执行情况(样表，稿二）" xfId="1073"/>
    <cellStyle name="好_Sheet33_四川省2018年财政预算执行情况(样表，稿二）" xfId="1074"/>
    <cellStyle name="常规 20 4" xfId="1075"/>
    <cellStyle name="常规 15 4" xfId="1076"/>
    <cellStyle name="差_汇总_2 2 2" xfId="1077"/>
    <cellStyle name="样式 1" xfId="1078"/>
    <cellStyle name="差_四川省2017年省对市（州）税收返还和转移支付分地区预算（草案）--教科文处_四川省2019年财政预算（草案）（样表，稿二）" xfId="1079"/>
    <cellStyle name="好_体育场馆免费低收费开放补助资金_四川省2019年财政预算（草案）（样表，稿二）" xfId="1080"/>
    <cellStyle name="常规 2 4 2" xfId="1081"/>
    <cellStyle name="警告文本 2 2_2017年省对市(州)税收返还和转移支付预算" xfId="1082"/>
    <cellStyle name="60% - 强调文字颜色 2 2" xfId="1083"/>
    <cellStyle name="常规 24 3" xfId="1084"/>
    <cellStyle name="常规 10 2" xfId="1085"/>
    <cellStyle name="Good 2" xfId="1086"/>
    <cellStyle name="差_7-普惠金融政府和社会资本合作以奖代补资金_四川省2018年财政预算执行情况(样表，稿二）" xfId="1087"/>
    <cellStyle name="好_2015直接融资汇总表_2017年省对市(州)税收返还和转移支付预算" xfId="1088"/>
    <cellStyle name="好_14 2017年省对市（州）税收返还和转移支付预算分地区情况表（支持基层政权建设补助资金）(1)_四川省2018年财政预算执行情况(样表，稿二）" xfId="1089"/>
    <cellStyle name="差_国家文物保护专项资金_四川省2018年财政预算执行情况(样表，稿二）" xfId="1090"/>
    <cellStyle name="差_18 2017年省对市（州）税收返还和转移支付预算分地区情况表（全省法院系统业务经费）(1)_四川省2018年财政预算执行情况(样表，稿二）" xfId="1091"/>
    <cellStyle name="60% - 强调文字颜色 6 2" xfId="1092"/>
    <cellStyle name="20% - 强调文字颜色 4 2_四川省2017年省对市（州）税收返还和转移支付分地区预算（草案）--社保处" xfId="1093"/>
    <cellStyle name="差_123_四川省2019年财政预算（草案）（样表，稿二）" xfId="1094"/>
    <cellStyle name="常规 9 3 2" xfId="1095"/>
    <cellStyle name="常规 2 3 6" xfId="1096"/>
    <cellStyle name="差_汇总_1 3_2017年省对市(州)税收返还和转移支付预算" xfId="1097"/>
    <cellStyle name="警告文本 2 2 2" xfId="1098"/>
    <cellStyle name="汇总 2 2 3" xfId="1099"/>
    <cellStyle name="输出 2" xfId="1100"/>
    <cellStyle name="常规 3 2 2 3" xfId="1101"/>
    <cellStyle name="好_博物馆纪念馆逐步免费开放补助资金_四川省2019年财政预算（草案）（样表，稿二）" xfId="1102"/>
    <cellStyle name="好_4-12_四川省2018年财政预算执行情况(样表，稿二）" xfId="1103"/>
    <cellStyle name="差_2-46_四川省2017年省对市（州）税收返还和转移支付分地区预算（草案）--社保处" xfId="1104"/>
    <cellStyle name="好_Sheet25" xfId="1105"/>
    <cellStyle name="好_15-省级防震减灾分情况" xfId="1106"/>
    <cellStyle name="好_省级文物保护专项资金_四川省2018年财政预算执行情况(样表，稿二）" xfId="1107"/>
    <cellStyle name="差_汇总_1 2 2 2" xfId="1108"/>
    <cellStyle name="差_促进扩大信贷增量 3_2017年省对市(州)税收返还和转移支付预算" xfId="1109"/>
    <cellStyle name="60% - Accent2" xfId="1110"/>
    <cellStyle name="好_9 2017年省对市（州）税收返还和转移支付预算分地区情况表（全省工商行政管理专项经费）(1)_四川省2019年财政预算（草案）（样表，稿二）" xfId="1111"/>
    <cellStyle name="好_汇总 2" xfId="1112"/>
    <cellStyle name="好_四川省2017年省对市（州）税收返还和转移支付分地区预算（草案）--教科文处" xfId="1113"/>
    <cellStyle name="40% - Accent5 2" xfId="1114"/>
    <cellStyle name="警告文本 2 2" xfId="1115"/>
    <cellStyle name="好_4-21_四川省2018年财政预算执行情况(样表，稿二）" xfId="1116"/>
    <cellStyle name="20% - 强调文字颜色 5 2_四川省2017年省对市（州）税收返还和转移支付分地区预算（草案）--社保处" xfId="1117"/>
    <cellStyle name="好_3-创业担保贷款贴息及奖补_四川省2019年财政预算（草案）（样表，稿二）" xfId="1118"/>
    <cellStyle name="差_3-创业担保贷款贴息及奖补_四川省2018年财政预算执行情况(样表，稿二）" xfId="1119"/>
    <cellStyle name="差_2-58_四川省2018年财政预算执行情况(样表，稿二）" xfId="1120"/>
    <cellStyle name="20% - 强调文字颜色 4 2 2" xfId="1121"/>
    <cellStyle name="差_2016年四川省省级一般公共预算支出执行情况表" xfId="1122"/>
    <cellStyle name="20% - 强调文字颜色 1 3" xfId="1123"/>
    <cellStyle name="20% - Accent1 2" xfId="1124"/>
    <cellStyle name="强调文字颜色 2 2 2 2" xfId="1125"/>
    <cellStyle name="好_2015财金互动汇总（加人行、补成都） 3" xfId="1126"/>
    <cellStyle name="差_Sheet2" xfId="1127"/>
    <cellStyle name="差_省级文化发展专项资金" xfId="1128"/>
    <cellStyle name="差_10 2017年省对市（州）税收返还和转移支付预算分地区情况表（寺观教堂维修补助资金）(1)" xfId="1129"/>
    <cellStyle name="强调文字颜色 4 2 2 2" xfId="1130"/>
    <cellStyle name="好_21 禁毒补助经费_四川省2018年财政预算执行情况(样表，稿二）" xfId="1131"/>
    <cellStyle name="差_Sheet18_四川省2019年财政预算（草案）（样表，稿二）" xfId="1132"/>
    <cellStyle name="差_6-省级财政政府与社会资本合作项目综合补助资金_四川省2018年财政预算执行情况(样表，稿二）" xfId="1133"/>
    <cellStyle name="好_6-省级财政政府与社会资本合作项目综合补助资金_四川省2019年财政预算（草案）（样表，稿二）" xfId="1134"/>
    <cellStyle name="常规 2 2 2 2 2" xfId="1135"/>
    <cellStyle name="差_%84表2：2016-2018年省级部门三年滚动规划报表_四川省2019年财政预算（草案）（样表，稿二）" xfId="1136"/>
    <cellStyle name="好_支出" xfId="1137"/>
    <cellStyle name="常规 2 3 2 2" xfId="1138"/>
    <cellStyle name="好_公共文化服务体系建设_四川省2018年财政预算执行情况(样表，稿二）" xfId="1139"/>
    <cellStyle name="强调文字颜色 6 2 2_2017年省对市(州)税收返还和转移支付预算" xfId="1140"/>
    <cellStyle name="20% - Accent3_2016年四川省省级一般公共预算支出执行情况表" xfId="1141"/>
    <cellStyle name="40% - Accent5" xfId="1142"/>
    <cellStyle name="警告文本 2" xfId="1143"/>
    <cellStyle name="差_4-11" xfId="1144"/>
    <cellStyle name="Heading 1_2016年全省及省级财政收支执行及2017年预算草案表（20161206，预审自用稿）" xfId="1145"/>
    <cellStyle name="60% - 强调文字颜色 6 2 2_2017年省对市(州)税收返还和转移支付预算" xfId="1146"/>
    <cellStyle name="差_汇总 2 3" xfId="1147"/>
    <cellStyle name="常规 10 3 2 2" xfId="1148"/>
    <cellStyle name="差_汇总 2_2017年省对市(州)税收返还和转移支付预算" xfId="1149"/>
    <cellStyle name="常规 24 2 2" xfId="1150"/>
    <cellStyle name="常规 19 2 2" xfId="1151"/>
    <cellStyle name="差_8 2017年省对市（州）税收返还和转移支付预算分地区情况表（民族事业发展资金）(1)_四川省2019年财政预算（草案）（样表，稿二）" xfId="1152"/>
    <cellStyle name="常规 18 3" xfId="1153"/>
    <cellStyle name="好_19 征兵经费" xfId="1154"/>
    <cellStyle name="差_促进扩大信贷增量_四川省2017年省对市（州）税收返还和转移支付分地区预算（草案）--社保处" xfId="1155"/>
    <cellStyle name="Warning Text 2 2" xfId="1156"/>
    <cellStyle name="好_2017年省对市（州）税收返还和转移支付预算分地区情况表（华侨事务补助）(1)_四川省2019年财政预算（草案）（样表，稿二）" xfId="1157"/>
    <cellStyle name="好_少数民族文化事业发展专项资金_四川省2018年财政预算执行情况(样表，稿二）" xfId="1158"/>
    <cellStyle name="好_10-扶持民族地区教育发展_四川省2019年财政预算（草案）（样表，稿二）" xfId="1159"/>
    <cellStyle name="差_1-学前教育发展专项资金_四川省2019年财政预算（草案）（样表，稿二）" xfId="1160"/>
    <cellStyle name="好_7-普惠金融政府和社会资本合作以奖代补资金" xfId="1161"/>
    <cellStyle name="常规 20 3 2" xfId="1162"/>
    <cellStyle name="差_4-31_四川省2019年财政预算（草案）（样表，稿二）" xfId="1163"/>
    <cellStyle name="好_19 征兵经费_四川省2019年财政预算（草案）（样表，稿二）" xfId="1164"/>
    <cellStyle name="0,0&#13;&#10;NA&#13;&#10; 2 3 2" xfId="1165"/>
    <cellStyle name="常规_附表2报王省长版_32" xfId="1166"/>
    <cellStyle name="标题 3 2 2 3" xfId="1167"/>
    <cellStyle name="差_23 铁路护路专项经费" xfId="1168"/>
    <cellStyle name="常规 9" xfId="1169"/>
    <cellStyle name="常规 12 3" xfId="1170"/>
    <cellStyle name="差_2 政法转移支付_四川省2019年财政预算（草案）（样表，稿二）" xfId="1171"/>
    <cellStyle name="差_11 2017年省对市（州）税收返还和转移支付预算分地区情况表（基层行政单位救灾专项资金）(1)_四川省2018年财政预算执行情况(样表，稿二）" xfId="1172"/>
    <cellStyle name="常规_2007年全省及省级财政收支执行及2008年预算草案表（周宇提供决算数据2.26）" xfId="1173"/>
    <cellStyle name="百分比 4 3" xfId="1174"/>
    <cellStyle name="好_4-24" xfId="1175"/>
    <cellStyle name="好_汇总 2 2_2017年省对市(州)税收返还和转移支付预算_四川省2019年财政预算（草案）（样表，稿二）" xfId="1176"/>
    <cellStyle name="常规 31" xfId="1177"/>
    <cellStyle name="常规 26" xfId="1178"/>
    <cellStyle name="差_20 国防动员专项经费_四川省2018年财政预算执行情况(样表，稿二）" xfId="1179"/>
    <cellStyle name="好_Sheet16_四川省2019年财政预算（草案）（样表，稿二）" xfId="1180"/>
    <cellStyle name="常规 10 2 4 2" xfId="1181"/>
    <cellStyle name="差_11 2017年省对市（州）税收返还和转移支付预算分地区情况表（基层行政单位救灾专项资金）(1)" xfId="1182"/>
    <cellStyle name="差_5-农村教师周转房建设" xfId="1183"/>
    <cellStyle name="Title" xfId="1184"/>
    <cellStyle name="常规 3 3 4" xfId="1185"/>
    <cellStyle name="60% - Accent4_收入" xfId="1186"/>
    <cellStyle name="差_21 禁毒补助经费" xfId="1187"/>
    <cellStyle name="常规 14 2 2" xfId="1188"/>
    <cellStyle name="常规 10 4 3 6 2" xfId="1189"/>
    <cellStyle name="汇总 2 2" xfId="1190"/>
    <cellStyle name="常规 14_四川省2018年财政预算执行情况(样表，稿二）" xfId="1191"/>
    <cellStyle name="差_2-59_四川省2018年财政预算执行情况(样表，稿二）" xfId="1192"/>
    <cellStyle name="好_8 2017年省对市（州）税收返还和转移支付预算分地区情况表（民族事业发展资金）(1)" xfId="1193"/>
    <cellStyle name="常规 2 6 2" xfId="1194"/>
    <cellStyle name="60% - 强调文字颜色 4 2" xfId="1195"/>
    <cellStyle name="差_促进扩大信贷增量 2_2017年省对市(州)税收返还和转移支付预算" xfId="1196"/>
    <cellStyle name="60% - 强调文字颜色 4 2 2 2" xfId="1197"/>
    <cellStyle name="差_2-59" xfId="1198"/>
    <cellStyle name="好 2" xfId="1199"/>
    <cellStyle name="差_债券贴息计算器_四川省2019年财政预算（草案）（样表，稿二）" xfId="1200"/>
    <cellStyle name="好_美术馆公共图书馆文化馆（站）免费开放专项资金" xfId="1201"/>
    <cellStyle name="20% - 强调文字颜色 5 2 2 3" xfId="1202"/>
    <cellStyle name="差_促进扩大信贷增量 2 2_四川省2017年省对市（州）税收返还和转移支付分地区预算（草案）--社保处" xfId="1203"/>
    <cellStyle name="Accent3_收入" xfId="1204"/>
    <cellStyle name="差_2-67_四川省2018年财政预算执行情况(样表，稿二）" xfId="1205"/>
    <cellStyle name="差_汇总 2 2_四川省2018年财政预算执行情况(样表，稿二）" xfId="1206"/>
    <cellStyle name="60% - 强调文字颜色 6 2 2" xfId="1207"/>
    <cellStyle name="常规 10" xfId="1208"/>
    <cellStyle name="Good" xfId="1209"/>
    <cellStyle name="差_2-60" xfId="1210"/>
    <cellStyle name="差_2-55" xfId="1211"/>
    <cellStyle name="好_Sheet15_四川省2018年财政预算执行情况(样表，稿二）" xfId="1212"/>
    <cellStyle name="好_Sheet20_四川省2018年财政预算执行情况(样表，稿二）" xfId="1213"/>
    <cellStyle name="好_2017年省对市（州）税收返还和转移支付预算分地区情况表（华侨事务补助）(1)_四川省2017年省对市（州）税收返还和转移支付分地区预算（草案）--社保处" xfId="1214"/>
    <cellStyle name="40% - 强调文字颜色 5 3" xfId="1215"/>
    <cellStyle name="好_Sheet14_四川省2017年省对市（州）税收返还和转移支付分地区预算（草案）--社保处" xfId="1216"/>
    <cellStyle name="好_22 2017年省对市（州）税收返还和转移支付预算分地区情况表（交警业务经费）(1)" xfId="1217"/>
    <cellStyle name="常规 20 2 3" xfId="1218"/>
    <cellStyle name="好_2015财金互动汇总（加人行、补成都）_2017年省对市(州)税收返还和转移支付预算" xfId="1219"/>
    <cellStyle name="差_4-29" xfId="1220"/>
    <cellStyle name="差_6-省级财政政府与社会资本合作项目综合补助资金" xfId="1221"/>
    <cellStyle name="常规_社保基金预算报人大建议表样 2 2 2" xfId="1222"/>
    <cellStyle name="常规 2 2 4 2" xfId="1223"/>
    <cellStyle name="常规 37 3" xfId="1224"/>
    <cellStyle name="好_Sheet26_四川省2019年财政预算（草案）（样表，稿二）" xfId="1225"/>
    <cellStyle name="标题 2 2 2_2017年省对市(州)税收返还和转移支付预算" xfId="1226"/>
    <cellStyle name="差_其他工程费用计费_四川省2017年省对市（州）税收返还和转移支付分地区预算（草案）--社保处" xfId="1227"/>
    <cellStyle name="Heading 4 2" xfId="1228"/>
    <cellStyle name="强调文字颜色 4 2_四川省2017年省对市（州）税收返还和转移支付分地区预算（草案）--社保处" xfId="1229"/>
    <cellStyle name="好_四川省2017年省对市（州）税收返还和转移支付分地区预算（草案）--债务金融处_四川省2019年财政预算（草案）（样表，稿二）" xfId="1230"/>
    <cellStyle name="好_2-65_四川省2018年财政预算执行情况(样表，稿二）" xfId="1231"/>
    <cellStyle name="好_1-学前教育发展专项资金" xfId="1232"/>
    <cellStyle name="标题 1 2 2 3" xfId="1233"/>
    <cellStyle name="好_Sheet2_四川省2018年财政预算执行情况(样表，稿二）" xfId="1234"/>
    <cellStyle name="常规 16 2 2" xfId="1235"/>
    <cellStyle name="常规 21 2 2" xfId="1236"/>
    <cellStyle name="强调文字颜色 1 2 2 2" xfId="1237"/>
    <cellStyle name="好_Sheet32_四川省2018年财政预算执行情况(样表，稿二）" xfId="1238"/>
    <cellStyle name="好_Sheet27_四川省2018年财政预算执行情况(样表，稿二）" xfId="1239"/>
    <cellStyle name="好_4-22" xfId="1240"/>
    <cellStyle name="常规 3 3" xfId="1241"/>
    <cellStyle name="常规 3 4" xfId="1242"/>
    <cellStyle name="好_4-23" xfId="1243"/>
    <cellStyle name="百分比 4 2" xfId="1244"/>
    <cellStyle name="千分位[0]_laroux" xfId="1245"/>
    <cellStyle name="40% - 强调文字颜色 4 2 2_2017年省对市(州)税收返还和转移支付预算" xfId="1246"/>
    <cellStyle name="常规 6 3 2" xfId="1247"/>
    <cellStyle name="20% - 强调文字颜色 3 2_四川省2017年省对市（州）税收返还和转移支付分地区预算（草案）--社保处" xfId="1248"/>
    <cellStyle name="好_11 2017年省对市（州）税收返还和转移支付预算分地区情况表（基层行政单位救灾专项资金）(1)" xfId="1249"/>
    <cellStyle name="好_4-30_四川省2018年财政预算执行情况(样表，稿二）" xfId="1250"/>
    <cellStyle name="好_2_四川省2018年财政预算执行情况(样表，稿二）" xfId="1251"/>
    <cellStyle name="好_汇总 2_四川省2017年省对市（州）税收返还和转移支付分地区预算（草案）--社保处" xfId="1252"/>
    <cellStyle name="好_2017年省对市(州)税收返还和转移支付预算" xfId="1253"/>
    <cellStyle name="60% - 强调文字颜色 2 2 2 3" xfId="1254"/>
    <cellStyle name="60% - 强调文字颜色 3 3" xfId="1255"/>
    <cellStyle name="常规 2 5 3" xfId="1256"/>
    <cellStyle name="好_Sheet16" xfId="1257"/>
    <cellStyle name="常规 47 4 2 2" xfId="1258"/>
    <cellStyle name="60% - Accent3_收入" xfId="1259"/>
    <cellStyle name="好_14 2017年省对市（州）税收返还和转移支付预算分地区情况表（支持基层政权建设补助资金）(1)_四川省2019年财政预算（草案）（样表，稿二）" xfId="1260"/>
    <cellStyle name="常规 2 3 5 2 2" xfId="1261"/>
    <cellStyle name="差_18 2017年省对市（州）税收返还和转移支付预算分地区情况表（全省法院系统业务经费）(1)_四川省2019年财政预算（草案）（样表，稿二）" xfId="1262"/>
    <cellStyle name="差_地方纪检监察机关办案补助专项资金_四川省2017年省对市（州）税收返还和转移支付分地区预算（草案）--社保处" xfId="1263"/>
    <cellStyle name="好_地方纪检监察机关办案补助专项资金" xfId="1264"/>
    <cellStyle name="差_汇总_1 2_2017年省对市(州)税收返还和转移支付预算" xfId="1265"/>
    <cellStyle name="常规 2 3" xfId="1266"/>
    <cellStyle name="常规 18 2 2" xfId="1267"/>
    <cellStyle name="20% - Accent6_2016年四川省省级一般公共预算支出执行情况表" xfId="1268"/>
    <cellStyle name="好_Sheet19" xfId="1269"/>
    <cellStyle name="差_汇总 2_四川省2018年财政预算执行情况(样表，稿二）" xfId="1270"/>
    <cellStyle name="好_促进扩大信贷增量 2 2_四川省2019年财政预算（草案）（样表，稿二）" xfId="1271"/>
    <cellStyle name="Output_2016年全省及省级财政收支执行及2017年预算草案表（20161206，预审自用稿）" xfId="1272"/>
    <cellStyle name="警告文本 2 2 3 2" xfId="1273"/>
    <cellStyle name="好_促进扩大信贷增量 2" xfId="1274"/>
    <cellStyle name="好_4-农村义教“营养改善计划”_四川省2019年财政预算（草案）（样表，稿二）" xfId="1275"/>
    <cellStyle name="强调文字颜色 6 2 2 3" xfId="1276"/>
    <cellStyle name="常规 21 3" xfId="1277"/>
    <cellStyle name="好_9 2017年省对市（州）税收返还和转移支付预算分地区情况表（全省工商行政管理专项经费）(1)" xfId="1278"/>
    <cellStyle name="差_促进扩大信贷增量 2 2_2017年省对市(州)税收返还和转移支付预算_四川省2018年财政预算执行情况(样表，稿二）" xfId="1279"/>
    <cellStyle name="差_财政预算草案相关表格（省级科编审一二三科分工）+-+副本" xfId="1280"/>
    <cellStyle name="常规 2 5 2 2" xfId="1281"/>
    <cellStyle name="60% - 强调文字颜色 3 2 2" xfId="1282"/>
    <cellStyle name="差_8 2017年省对市（州）税收返还和转移支付预算分地区情况表（民族事业发展资金）(1)" xfId="1283"/>
    <cellStyle name="好_6-扶持民办教育专项" xfId="1284"/>
    <cellStyle name="差_其他工程费用计费" xfId="1285"/>
    <cellStyle name="0,0&#13;&#10;NA&#13;&#10; 4 2" xfId="1286"/>
    <cellStyle name="差_汇总_2 2 3_四川省2018年财政预算执行情况(样表，稿二）" xfId="1287"/>
    <cellStyle name="差_4-30_四川省2019年财政预算（草案）（样表，稿二）" xfId="1288"/>
    <cellStyle name="好_Sheet16_四川省2018年财政预算执行情况(样表，稿二）" xfId="1289"/>
    <cellStyle name="20% - 强调文字颜色 2 2 2 2" xfId="1290"/>
    <cellStyle name="好_10 2017年省对市（州）税收返还和转移支付预算分地区情况表（寺观教堂维修补助资金）(1)_四川省2019年财政预算（草案）（样表，稿二）" xfId="1291"/>
    <cellStyle name="好_2-67_四川省2017年省对市（州）税收返还和转移支付分地区预算（草案）--社保处" xfId="1292"/>
    <cellStyle name="差_汇总_2" xfId="1293"/>
    <cellStyle name="常规_2014年全省及省级财政收支执行及2015年预算草案表（20150123，自用稿） 2 2" xfId="1294"/>
    <cellStyle name="好_1 2017年省对市（州）税收返还和转移支付预算分地区情况表（华侨事务补助）(1)_四川省2019年财政预算（草案）（样表，稿二）" xfId="1295"/>
    <cellStyle name="常规 5_2017年省对市(州)税收返还和转移支付预算" xfId="1296"/>
    <cellStyle name="差_1-12" xfId="1297"/>
    <cellStyle name="20% - 强调文字颜色 5 2" xfId="1298"/>
    <cellStyle name="常规 37 2 2" xfId="1299"/>
    <cellStyle name="好_1-学前教育发展专项资金_四川省2018年财政预算执行情况(样表，稿二）" xfId="1300"/>
    <cellStyle name="40% - Accent4_2016年四川省省级一般公共预算支出执行情况表" xfId="1301"/>
    <cellStyle name="差_2-62_四川省2018年财政预算执行情况(样表，稿二）" xfId="1302"/>
    <cellStyle name="好_Sheet33" xfId="1303"/>
    <cellStyle name="常规 7 3" xfId="1304"/>
    <cellStyle name="常规 2 3 2 3 2" xfId="1305"/>
    <cellStyle name="40% - 强调文字颜色 6 2 2 2" xfId="1306"/>
    <cellStyle name="60% - 强调文字颜色 2 2 2_2017年省对市(州)税收返还和转移支付预算" xfId="1307"/>
    <cellStyle name="输出 2 2 3 2" xfId="1308"/>
    <cellStyle name="差_18 2017年省对市（州）税收返还和转移支付预算分地区情况表（全省法院系统业务经费）(1)" xfId="1309"/>
    <cellStyle name="好_Sheet16_四川省2017年省对市（州）税收返还和转移支付分地区预算（草案）--社保处" xfId="1310"/>
    <cellStyle name="百分比 2 2" xfId="1311"/>
    <cellStyle name="好_10-扶持民族地区教育发展_四川省2018年财政预算执行情况(样表，稿二）" xfId="1312"/>
    <cellStyle name="60% - 强调文字颜色 5 2" xfId="1313"/>
    <cellStyle name="好_2-59_四川省2019年财政预算（草案）（样表，稿二）" xfId="1314"/>
    <cellStyle name="差_Sheet29_四川省2019年财政预算（草案）（样表，稿二）" xfId="1315"/>
    <cellStyle name="差_2015财金互动汇总（加人行、补成都） 3" xfId="1316"/>
    <cellStyle name="千位分隔 2 3 3" xfId="1317"/>
    <cellStyle name="好_促进扩大信贷增量" xfId="1318"/>
    <cellStyle name="差_3 2017年省对市（州）税收返还和转移支付预算分地区情况表（到村任职）" xfId="1319"/>
    <cellStyle name="20% - 强调文字颜色 1 2_四川省2017年省对市（州）税收返还和转移支付分地区预算（草案）--社保处" xfId="1320"/>
    <cellStyle name="好_5 2017年省对市（州）税收返还和转移支付预算分地区情况表（全国重点寺观教堂维修经费业生中央财政补助资金）(1)_四川省2018年财政预算执行情况(样表，稿二）" xfId="1321"/>
    <cellStyle name="差_%84表2：2016-2018年省级部门三年滚动规划报表_收入" xfId="1322"/>
    <cellStyle name="60% - 强调文字颜色 3 2 2 3" xfId="1323"/>
    <cellStyle name="常规 6 2 2_2017年省对市(州)税收返还和转移支付预算" xfId="1324"/>
    <cellStyle name="常规 2 3 2 2 2" xfId="1325"/>
    <cellStyle name="60% - 强调文字颜色 1 2 2 2" xfId="1326"/>
    <cellStyle name="千位分隔 2 5" xfId="1327"/>
    <cellStyle name="链接单元格 2_四川省2018年财政预算执行情况(样表，稿二）" xfId="1328"/>
    <cellStyle name="差_地方纪检监察机关办案补助专项资金_四川省2019年财政预算（草案）（样表，稿二）" xfId="1329"/>
    <cellStyle name="好_Sheet2" xfId="1330"/>
    <cellStyle name="常规 47" xfId="1331"/>
    <cellStyle name="差_26 地方纪检监察机关办案补助专项资金_四川省2018年财政预算执行情况(样表，稿二）" xfId="1332"/>
    <cellStyle name="常规 48 3 2" xfId="1333"/>
    <cellStyle name="差_23 铁路护路专项经费_四川省2019年财政预算（草案）（样表，稿二）" xfId="1334"/>
    <cellStyle name="好_2017年省对市(州)税收返还和转移支付预算_四川省2018年财政预算执行情况(样表，稿二）" xfId="1335"/>
    <cellStyle name="标题 1 2 3" xfId="1336"/>
    <cellStyle name="常规 38" xfId="1337"/>
    <cellStyle name="20% - Accent4" xfId="1338"/>
    <cellStyle name="好_Sheet7" xfId="1339"/>
    <cellStyle name="Calculation_2016年全省及省级财政收支执行及2017年预算草案表（20161206，预审自用稿）" xfId="1340"/>
    <cellStyle name="差_14 2017年省对市（州）税收返还和转移支付预算分地区情况表（支持基层政权建设补助资金）(1)_四川省2019年财政预算（草案）（样表，稿二）" xfId="1341"/>
    <cellStyle name="好_Sheet29_四川省2017年省对市（州）税收返还和转移支付分地区预算（草案）--社保处" xfId="1342"/>
    <cellStyle name="常规 2 2 3 2" xfId="1343"/>
    <cellStyle name="好_汇总 2_2017年省对市(州)税收返还和转移支付预算_四川省2018年财政预算执行情况(样表，稿二）" xfId="1344"/>
    <cellStyle name="常规 10 2 5 3" xfId="1345"/>
    <cellStyle name="常规 28 2 2 4" xfId="1346"/>
    <cellStyle name="差_4-30" xfId="1347"/>
    <cellStyle name="好_1-12_四川省2019年财政预算（草案）（样表，稿二）" xfId="1348"/>
    <cellStyle name="Note" xfId="1349"/>
    <cellStyle name="常规_Xl0000067" xfId="1350"/>
    <cellStyle name="差_4-20_四川省2018年财政预算执行情况(样表，稿二）" xfId="1351"/>
    <cellStyle name="差_4-15_四川省2018年财政预算执行情况(样表，稿二）" xfId="1352"/>
    <cellStyle name="常规 12 2" xfId="1353"/>
    <cellStyle name="好_四川省2017年省对市（州）税收返还和转移支付分地区预算（草案）--行政政法处_四川省2018年财政预算执行情况(样表，稿二）" xfId="1354"/>
    <cellStyle name="好_债券贴息计算器_四川省2019年财政预算（草案）（样表，稿二）" xfId="1355"/>
    <cellStyle name="注释 2" xfId="1356"/>
    <cellStyle name="差_汇总_2 2_四川省2019年财政预算（草案）（样表，稿二）" xfId="1357"/>
    <cellStyle name="差_促进扩大信贷增量" xfId="1358"/>
    <cellStyle name="解释性文本 2 2_2017年省对市(州)税收返还和转移支付预算" xfId="1359"/>
    <cellStyle name="20% - 强调文字颜色 3 2 2_2017年省对市(州)税收返还和转移支付预算" xfId="1360"/>
    <cellStyle name="差_汇总 2 3_四川省2019年财政预算（草案）（样表，稿二）" xfId="1361"/>
    <cellStyle name="标题 5" xfId="1362"/>
    <cellStyle name="好_省级文物保护专项资金_四川省2019年财政预算（草案）（样表，稿二）" xfId="1363"/>
    <cellStyle name="差_4-14_四川省2019年财政预算（草案）（样表，稿二）" xfId="1364"/>
    <cellStyle name="汇总 2 2 3 2" xfId="1365"/>
    <cellStyle name="警告文本 2 2 2 2" xfId="1366"/>
    <cellStyle name="40% - 强调文字颜色 6 2 2" xfId="1367"/>
    <cellStyle name="常规 2 3 2 3" xfId="1368"/>
    <cellStyle name="好_5-中央财政统借统还外债项目资金_四川省2018年财政预算执行情况(样表，稿二）" xfId="1369"/>
    <cellStyle name="常规_Sheet1_3" xfId="1370"/>
    <cellStyle name="Accent6" xfId="1371"/>
    <cellStyle name="好_促进扩大信贷增量_四川省2017年省对市（州）税收返还和转移支付分地区预算（草案）--社保处" xfId="1372"/>
    <cellStyle name="差_2-65_四川省2019年财政预算（草案）（样表，稿二）" xfId="1373"/>
    <cellStyle name="常规 8" xfId="1374"/>
    <cellStyle name="好_3-创业担保贷款贴息及奖补_四川省2018年财政预算执行情况(样表，稿二）" xfId="1375"/>
    <cellStyle name="20% - Accent5 2" xfId="1376"/>
    <cellStyle name="20% - 强调文字颜色 5 3" xfId="1377"/>
    <cellStyle name="常规 39 2" xfId="1378"/>
    <cellStyle name="常规 19_四川省2018年财政预算执行情况(样表，稿二）" xfId="1379"/>
    <cellStyle name="好_22 2017年省对市（州）税收返还和转移支付预算分地区情况表（交警业务经费）(1)_四川省2019年财政预算（草案）（样表，稿二）" xfId="1380"/>
    <cellStyle name="千位_ 表八" xfId="1381"/>
    <cellStyle name="60% - 强调文字颜色 5 2 3" xfId="1382"/>
    <cellStyle name="40% - 强调文字颜色 4 2 2" xfId="1383"/>
    <cellStyle name="好_6_四川省2019年财政预算（草案）（样表，稿二）" xfId="1384"/>
    <cellStyle name="千位分隔 3" xfId="1385"/>
    <cellStyle name="标题 4 2" xfId="1386"/>
    <cellStyle name="好_5-中央财政统借统还外债项目资金_四川省2019年财政预算（草案）（样表，稿二）" xfId="1387"/>
    <cellStyle name="常规 10 3 2" xfId="1388"/>
    <cellStyle name="差_美术馆公共图书馆文化馆（站）免费开放专项资金_四川省2018年财政预算执行情况(样表，稿二）" xfId="1389"/>
    <cellStyle name="Neutral_收入" xfId="1390"/>
    <cellStyle name="输入 2 3" xfId="1391"/>
    <cellStyle name="Heading 2" xfId="1392"/>
    <cellStyle name="差_23 铁路护路专项经费_四川省2018年财政预算执行情况(样表，稿二）" xfId="1393"/>
    <cellStyle name="差_汇总_2_四川省2017年省对市（州）税收返还和转移支付分地区预算（草案）--社保处" xfId="1394"/>
    <cellStyle name="常规 3 2 3 2" xfId="1395"/>
    <cellStyle name="差_博物馆纪念馆逐步免费开放补助资金_四川省2018年财政预算执行情况(样表，稿二）" xfId="1396"/>
    <cellStyle name="好_4-29_四川省2019年财政预算（草案）（样表，稿二）" xfId="1397"/>
    <cellStyle name="好_2 政法转移支付_四川省2019年财政预算（草案）（样表，稿二）" xfId="1398"/>
    <cellStyle name="好_2015财金互动汇总（加人行、补成都） 3_2017年省对市(州)税收返还和转移支付预算" xfId="1399"/>
    <cellStyle name="好_促进扩大信贷增量 2_四川省2019年财政预算（草案）（样表，稿二）" xfId="1400"/>
    <cellStyle name="好_债券贴息计算器_四川省2018年财政预算执行情况(样表，稿二）" xfId="1401"/>
    <cellStyle name="好_2-50_四川省2019年财政预算（草案）（样表，稿二）" xfId="1402"/>
    <cellStyle name="好_2-45_四川省2019年财政预算（草案）（样表，稿二）" xfId="1403"/>
    <cellStyle name="差_Sheet20_四川省2019年财政预算（草案）（样表，稿二）" xfId="1404"/>
    <cellStyle name="差_Sheet15_四川省2019年财政预算（草案）（样表，稿二）" xfId="1405"/>
    <cellStyle name="差_28 基层干训机构建设补助专项资金" xfId="1406"/>
    <cellStyle name="差_科技口6-30-35_四川省2019年财政预算（草案）（样表，稿二）" xfId="1407"/>
    <cellStyle name="好_4-20_四川省2018年财政预算执行情况(样表，稿二）" xfId="1408"/>
    <cellStyle name="好_4-15_四川省2018年财政预算执行情况(样表，稿二）" xfId="1409"/>
    <cellStyle name="差_5-中央财政统借统还外债项目资金_四川省2019年财政预算（草案）（样表，稿二）" xfId="1410"/>
    <cellStyle name="差_促进扩大信贷增量_2017年省对市(州)税收返还和转移支付预算_四川省2019年财政预算（草案）（样表，稿二）" xfId="1411"/>
    <cellStyle name="差_6-扶持民办教育专项_四川省2019年财政预算（草案）（样表，稿二）" xfId="1412"/>
    <cellStyle name="60% - Accent6_收入" xfId="1413"/>
    <cellStyle name="差_四川省2017年省对市（州）税收返还和转移支付分地区预算（草案）--债务金融处" xfId="1414"/>
    <cellStyle name="常规 10 6 3" xfId="1415"/>
    <cellStyle name="好_4-农村义教“营养改善计划”_四川省2018年财政预算执行情况(样表，稿二）" xfId="1416"/>
    <cellStyle name="差_促进扩大信贷增量_四川省2019年财政预算（草案）（样表，稿二）" xfId="1417"/>
    <cellStyle name="Normal_APR" xfId="1418"/>
    <cellStyle name="0,0&#13;&#10;NA&#13;&#10; 2 2" xfId="1419"/>
    <cellStyle name="输出 2_四川省2017年省对市（州）税收返还和转移支付分地区预算（草案）--社保处" xfId="1420"/>
    <cellStyle name="差_7 2017年省对市（州）税收返还和转移支付预算分地区情况表（省级旅游发展资金）(1)_四川省2019年财政预算（草案）（样表，稿二）" xfId="1421"/>
    <cellStyle name="常规 32 2" xfId="1422"/>
    <cellStyle name="常规 27 2" xfId="1423"/>
    <cellStyle name="60% - 强调文字颜色 3 2 2_2017年省对市(州)税收返还和转移支付预算" xfId="1424"/>
    <cellStyle name="百分比 7 2" xfId="1425"/>
    <cellStyle name="Total_2016年全省及省级财政收支执行及2017年预算草案表（20161206，预审自用稿）" xfId="1426"/>
    <cellStyle name="20% - Accent4_2016年四川省省级一般公共预算支出执行情况表" xfId="1427"/>
    <cellStyle name="好_4-12_四川省2019年财政预算（草案）（样表，稿二）" xfId="1428"/>
    <cellStyle name="常规 2 5 2" xfId="1429"/>
    <cellStyle name="强调文字颜色 3 3" xfId="1430"/>
    <cellStyle name="好_5-农村教师周转房建设_四川省2018年财政预算执行情况(样表，稿二）" xfId="1431"/>
    <cellStyle name="差_Sheet2_四川省2019年财政预算（草案）（样表，稿二）" xfId="1432"/>
    <cellStyle name="常规 48" xfId="1433"/>
    <cellStyle name="差_汇总_1 2 3 2" xfId="1434"/>
    <cellStyle name="差 3" xfId="1435"/>
    <cellStyle name="差_4-22" xfId="1436"/>
    <cellStyle name="差_2-45_四川省2018年财政预算执行情况(样表，稿二）" xfId="1437"/>
    <cellStyle name="差_2-50_四川省2018年财政预算执行情况(样表，稿二）" xfId="1438"/>
    <cellStyle name="常规 6 4 2" xfId="1439"/>
    <cellStyle name="40% - Accent3" xfId="1440"/>
    <cellStyle name="差 2 2 2" xfId="1441"/>
    <cellStyle name="好_促进扩大信贷增量_四川省2018年财政预算执行情况(样表，稿二）" xfId="1442"/>
    <cellStyle name="20% - 强调文字颜色 6 2" xfId="1443"/>
    <cellStyle name="40% - 强调文字颜色 4 2 2 3" xfId="1444"/>
    <cellStyle name="常规 7_2014年年终预算结余指标汇总分析表（定稿）" xfId="1445"/>
    <cellStyle name="常规 39 2 2" xfId="1446"/>
    <cellStyle name="好_2015财金互动汇总（加人行、补成都） 2_2017年省对市(州)税收返还和转移支付预算" xfId="1447"/>
    <cellStyle name="Output" xfId="1448"/>
    <cellStyle name="差_汇总 2 2_2017年省对市(州)税收返还和转移支付预算_四川省2018年财政预算执行情况(样表，稿二）" xfId="1449"/>
    <cellStyle name="好_2-52" xfId="1450"/>
    <cellStyle name="差_Sheet22" xfId="1451"/>
    <cellStyle name="检查单元格 2 2" xfId="1452"/>
    <cellStyle name="常规 2 2 2 2" xfId="1453"/>
    <cellStyle name="常规 10 6" xfId="1454"/>
    <cellStyle name="Accent1" xfId="1455"/>
    <cellStyle name="好_4-31" xfId="1456"/>
    <cellStyle name="常规 3 7" xfId="1457"/>
    <cellStyle name="常规 21 2 3 2" xfId="1458"/>
    <cellStyle name="20% - Accent2_2016年四川省省级一般公共预算支出执行情况表" xfId="1459"/>
    <cellStyle name="60% - Accent2 2" xfId="1460"/>
    <cellStyle name="差_1-政策性保险财政补助资金_四川省2018年财政预算执行情况(样表，稿二）" xfId="1461"/>
    <cellStyle name="好_2015直接融资汇总表 2 2" xfId="1462"/>
    <cellStyle name="好_5 2017年省对市（州）税收返还和转移支付预算分地区情况表（全国重点寺观教堂维修经费业生中央财政补助资金）(1)_四川省2019年财政预算（草案）（样表，稿二）" xfId="1463"/>
    <cellStyle name="差_Sheet19_四川省2019年财政预算（草案）（样表，稿二）" xfId="1464"/>
    <cellStyle name="20% - 强调文字颜色 6 2 2" xfId="1465"/>
    <cellStyle name="40% - 强调文字颜色 1 2 3" xfId="1466"/>
    <cellStyle name="差_少数民族文化事业发展专项资金_四川省2018年财政预算执行情况(样表，稿二）" xfId="1467"/>
    <cellStyle name="40% - 强调文字颜色 3 2 2 2" xfId="1468"/>
    <cellStyle name="常规 35_2021年省本级预算成稿(1)" xfId="1469"/>
    <cellStyle name="40% - Accent1_2016年四川省省级一般公共预算支出执行情况表" xfId="1470"/>
    <cellStyle name="差_Sheet16_四川省2018年财政预算执行情况(样表，稿二）" xfId="1471"/>
    <cellStyle name="好_2-46_四川省2018年财政预算执行情况(样表，稿二）" xfId="1472"/>
    <cellStyle name="好_6-扶持民办教育专项_四川省2019年财政预算（草案）（样表，稿二）" xfId="1473"/>
    <cellStyle name="常规 30 2_2016年四川省省级一般公共预算支出执行情况表" xfId="1474"/>
    <cellStyle name="0,0&#13;&#10;NA&#13;&#10; 2 4" xfId="1475"/>
    <cellStyle name="常规 28 2 2 2 2" xfId="1476"/>
    <cellStyle name="Accent2_收入" xfId="1477"/>
    <cellStyle name="好_促进扩大信贷增量 2 2_2017年省对市(州)税收返还和转移支付预算" xfId="1478"/>
    <cellStyle name="差_2-52_四川省2018年财政预算执行情况(样表，稿二）" xfId="1479"/>
    <cellStyle name="常规 47 4 2" xfId="1480"/>
    <cellStyle name="千位分隔 2 4 2" xfId="1481"/>
    <cellStyle name="差_汇总_2 3_四川省2019年财政预算（草案）（样表，稿二）" xfId="1482"/>
    <cellStyle name="差_2-义务教育经费保障机制改革" xfId="1483"/>
    <cellStyle name="差_省级体育专项资金_四川省2018年财政预算执行情况(样表，稿二）" xfId="1484"/>
    <cellStyle name="20% - 强调文字颜色 3 2 2 2" xfId="1485"/>
    <cellStyle name="差_1-政策性保险财政补助资金" xfId="1486"/>
    <cellStyle name="差_国家文物保护专项资金" xfId="1487"/>
    <cellStyle name="常规 16_四川省2018年财政预算执行情况(样表，稿二）" xfId="1488"/>
    <cellStyle name="常规 11" xfId="1489"/>
    <cellStyle name="60% - 强调文字颜色 6 2 3" xfId="1490"/>
    <cellStyle name="60% - 强调文字颜色 5 2 2" xfId="1491"/>
    <cellStyle name="好_汇总 3_2017年省对市(州)税收返还和转移支付预算" xfId="1492"/>
    <cellStyle name="汇总 2 2 2" xfId="1493"/>
    <cellStyle name="差 2 2_2017年省对市(州)税收返还和转移支付预算" xfId="1494"/>
    <cellStyle name="常规 27 2_2016年四川省省级一般公共预算支出执行情况表" xfId="1495"/>
    <cellStyle name="差_Sheet19_四川省2018年财政预算执行情况(样表，稿二）" xfId="1496"/>
    <cellStyle name="Note 3" xfId="1497"/>
    <cellStyle name="60% - 强调文字颜色 2 2_四川省2017年省对市（州）税收返还和转移支付分地区预算（草案）--社保处" xfId="1498"/>
    <cellStyle name="好_4-11" xfId="1499"/>
    <cellStyle name="好_汇总 2 3_四川省2018年财政预算执行情况(样表，稿二）" xfId="1500"/>
    <cellStyle name="0,0&#13;&#10;NA&#13;&#10; 5" xfId="1501"/>
    <cellStyle name="常规 10 4 4" xfId="1502"/>
    <cellStyle name="差_4-15_四川省2019年财政预算（草案）（样表，稿二）" xfId="1503"/>
    <cellStyle name="差_4-20_四川省2019年财政预算（草案）（样表，稿二）" xfId="1504"/>
    <cellStyle name="强调文字颜色 6 2 2 2" xfId="1505"/>
    <cellStyle name="常规 16 2" xfId="1506"/>
    <cellStyle name="常规 21 2" xfId="1507"/>
    <cellStyle name="差_21 禁毒补助经费_四川省2018年财政预算执行情况(样表，稿二）" xfId="1508"/>
    <cellStyle name="40% - 强调文字颜色 3 2_四川省2017年省对市（州）税收返还和转移支付分地区预算（草案）--社保处" xfId="1509"/>
    <cellStyle name="常规 12_123" xfId="1510"/>
    <cellStyle name="适中 2 2" xfId="1511"/>
    <cellStyle name="好_地方纪检监察机关办案补助专项资金_四川省2017年省对市（州）税收返还和转移支付分地区预算（草案）--社保处" xfId="1512"/>
    <cellStyle name="差 2 3" xfId="1513"/>
    <cellStyle name="好_Sheet15" xfId="1514"/>
    <cellStyle name="好_Sheet20" xfId="1515"/>
    <cellStyle name="60% - 强调文字颜色 3 2" xfId="1516"/>
    <cellStyle name="百分比 2 3 3" xfId="1517"/>
    <cellStyle name="差_22 2017年省对市（州）税收返还和转移支付预算分地区情况表（交警业务经费）(1)_四川省2018年财政预算执行情况(样表，稿二）" xfId="1518"/>
    <cellStyle name="好_1-政策性保险财政补助资金" xfId="1519"/>
    <cellStyle name="差_汇总_2 3_四川省2018年财政预算执行情况(样表，稿二）" xfId="1520"/>
    <cellStyle name="差_2015财金互动汇总（加人行、补成都）_2017年省对市(州)税收返还和转移支付预算" xfId="1521"/>
    <cellStyle name="20% - 强调文字颜色 2 2 3" xfId="1522"/>
    <cellStyle name="常规_2015年全省及省级财政收支执行及2016年预算草案表（20160120）企业处修改 2" xfId="1523"/>
    <cellStyle name="好_其他工程费用计费" xfId="1524"/>
    <cellStyle name="常规 5 2 2" xfId="1525"/>
    <cellStyle name="好_“三区”文化人才专项资金_四川省2019年财政预算（草案）（样表，稿二）" xfId="1526"/>
    <cellStyle name="60% - 强调文字颜色 6 3" xfId="1527"/>
    <cellStyle name="20% - 强调文字颜色 1 2 2" xfId="1528"/>
    <cellStyle name="好_10 2017年省对市（州）税收返还和转移支付预算分地区情况表（寺观教堂维修补助资金）(1)" xfId="1529"/>
    <cellStyle name="好_2-59" xfId="1530"/>
    <cellStyle name="差_Sheet29" xfId="1531"/>
    <cellStyle name="常规 10 3 3" xfId="1532"/>
    <cellStyle name="计算 2 3" xfId="1533"/>
    <cellStyle name="差_4-21" xfId="1534"/>
    <cellStyle name="差 2" xfId="1535"/>
    <cellStyle name="好_Sheet33_四川省2019年财政预算（草案）（样表，稿二）" xfId="1536"/>
    <cellStyle name="差_2015直接融资汇总表 2 2_2017年省对市(州)税收返还和转移支付预算" xfId="1537"/>
    <cellStyle name="好_汇总 2 2_四川省2018年财政预算执行情况(样表，稿二）" xfId="1538"/>
    <cellStyle name="差 2_四川省2017年省对市（州）税收返还和转移支付分地区预算（草案）--社保处" xfId="1539"/>
    <cellStyle name="差_2-62" xfId="1540"/>
    <cellStyle name="常规 12" xfId="1541"/>
    <cellStyle name="常规 2 3 4 2" xfId="1542"/>
    <cellStyle name="好_27 妇女儿童事业发展专项资金" xfId="1543"/>
    <cellStyle name="百分比 4 2 2" xfId="1544"/>
    <cellStyle name="好_2017年省对市(州)税收返还和转移支付预算_四川省2019年财政预算（草案）（样表，稿二）" xfId="1545"/>
    <cellStyle name="常规 2 5" xfId="1546"/>
    <cellStyle name="差_汇总_2017年省对市(州)税收返还和转移支付预算_四川省2018年财政预算执行情况(样表，稿二）" xfId="1547"/>
    <cellStyle name="40% - 强调文字颜色 2 2" xfId="1548"/>
    <cellStyle name="差_四川省2017年省对市（州）税收返还和转移支付分地区预算（草案）--行政政法处_四川省2019年财政预算（草案）（样表，稿二）" xfId="1549"/>
    <cellStyle name="差_4-23_四川省2019年财政预算（草案）（样表，稿二）" xfId="1550"/>
    <cellStyle name="标题 3 2 2" xfId="1551"/>
    <cellStyle name="常规_2001年预算：预算收入及财力（12月21日上午定案表）" xfId="1552"/>
    <cellStyle name="好_公共文化服务体系建设" xfId="1553"/>
    <cellStyle name="好_4-30_四川省2019年财政预算（草案）（样表，稿二）" xfId="1554"/>
    <cellStyle name="差_汇总 3_2017年省对市(州)税收返还和转移支付预算" xfId="1555"/>
    <cellStyle name="输入 2 2" xfId="1556"/>
    <cellStyle name="Heading 1" xfId="1557"/>
    <cellStyle name="强调文字颜色 1 2 2" xfId="1558"/>
    <cellStyle name="差_四川省2019年财政预算（草案）（样表，稿二）" xfId="1559"/>
    <cellStyle name="常规 20 2 2" xfId="1560"/>
    <cellStyle name="常规 15 2 2" xfId="1561"/>
    <cellStyle name="好_1 2017年省对市（州）税收返还和转移支付预算分地区情况表（华侨事务补助）(1)" xfId="1562"/>
    <cellStyle name="好_4-5" xfId="1563"/>
    <cellStyle name="好_1-学前教育发展专项资金_四川省2019年财政预算（草案）（样表，稿二）" xfId="1564"/>
    <cellStyle name="常规 7 2 3" xfId="1565"/>
    <cellStyle name="常规 20_2015年全省及省级财政收支执行及2016年预算草案表（20160120）企业处修改" xfId="1566"/>
    <cellStyle name="好_3 2017年省对市（州）税收返还和转移支付预算分地区情况表（到村任职）_四川省2018年财政预算执行情况(样表，稿二）" xfId="1567"/>
    <cellStyle name="未定义" xfId="1568"/>
    <cellStyle name="差_汇总 3_2017年省对市(州)税收返还和转移支付预算_四川省2019年财政预算（草案）（样表，稿二）" xfId="1569"/>
    <cellStyle name="40% - 强调文字颜色 6 2_四川省2017年省对市（州）税收返还和转移支付分地区预算（草案）--社保处" xfId="1570"/>
    <cellStyle name="常规 25 2_2016年社保基金收支执行及2017年预算草案表" xfId="1571"/>
    <cellStyle name="差_2-义务教育经费保障机制改革_四川省2019年财政预算（草案）（样表，稿二）" xfId="1572"/>
    <cellStyle name="强调文字颜色 4 2 3" xfId="1573"/>
    <cellStyle name="60% - 强调文字颜色 4 2 2" xfId="1574"/>
    <cellStyle name="好_15-省级防震减灾分情况_四川省2018年财政预算执行情况(样表，稿二）" xfId="1575"/>
    <cellStyle name="差_20 国防动员专项经费_四川省2019年财政预算（草案）（样表，稿二）" xfId="1576"/>
    <cellStyle name="差_2-义务教育经费保障机制改革_四川省2018年财政预算执行情况(样表，稿二）" xfId="1577"/>
    <cellStyle name="差_2015直接融资汇总表 2 2" xfId="1578"/>
    <cellStyle name="好_科技口6-30-35" xfId="1579"/>
    <cellStyle name="差_促进扩大信贷增量 4_四川省2019年财政预算（草案）（样表，稿二）" xfId="1580"/>
    <cellStyle name="常规 2 4" xfId="1581"/>
    <cellStyle name="好_Sheet25_四川省2017年省对市（州）税收返还和转移支付分地区预算（草案）--社保处" xfId="1582"/>
    <cellStyle name="好_2-义务教育经费保障机制改革_四川省2019年财政预算（草案）（样表，稿二）" xfId="1583"/>
    <cellStyle name="千位分隔 2 3 3 2" xfId="1584"/>
    <cellStyle name="输出 2 4" xfId="1585"/>
    <cellStyle name="好_1-政策性保险财政补助资金_四川省2019年财政预算（草案）（样表，稿二）" xfId="1586"/>
    <cellStyle name="强调文字颜色 5 3" xfId="1587"/>
    <cellStyle name="好_Sheet29" xfId="1588"/>
    <cellStyle name="Total 3" xfId="1589"/>
    <cellStyle name="差_2-58" xfId="1590"/>
    <cellStyle name="40% - 强调文字颜色 1 2 2" xfId="1591"/>
    <cellStyle name="常规 13" xfId="1592"/>
    <cellStyle name="60% - Accent5_收入" xfId="1593"/>
    <cellStyle name="40% - 强调文字颜色 6 2 2 3" xfId="1594"/>
    <cellStyle name="强调文字颜色 2 2 2_2017年省对市(州)税收返还和转移支付预算" xfId="1595"/>
    <cellStyle name="计算 2 2" xfId="1596"/>
    <cellStyle name="链接单元格 2 2" xfId="1597"/>
    <cellStyle name="好_国家级非物质文化遗产保护专项资金_四川省2018年财政预算执行情况(样表，稿二）" xfId="1598"/>
    <cellStyle name="差_促进扩大信贷增量 3_2017年省对市(州)税收返还和转移支付预算_四川省2018年财政预算执行情况(样表，稿二）" xfId="1599"/>
    <cellStyle name="60% - 强调文字颜色 4 3" xfId="1600"/>
    <cellStyle name="差_Sheet14_四川省2019年财政预算（草案）（样表，稿二）" xfId="1601"/>
    <cellStyle name="差_4-农村义教“营养改善计划”" xfId="1602"/>
    <cellStyle name="差_3-义务教育均衡发展专项_四川省2018年财政预算执行情况(样表，稿二）" xfId="1603"/>
    <cellStyle name="标题 4 2 3" xfId="1604"/>
    <cellStyle name="千位分隔 3 3" xfId="1605"/>
    <cellStyle name="输出 2 3" xfId="1606"/>
    <cellStyle name="差_13 2017年省对市（州）税收返还和转移支付预算分地区情况表（审计能力提升专项经费）(1)" xfId="1607"/>
    <cellStyle name="常规 25 2 2 2" xfId="1608"/>
    <cellStyle name="Accent4" xfId="1609"/>
    <cellStyle name="常规_扣90万" xfId="1610"/>
    <cellStyle name="好_促进扩大信贷增量 2 2_2017年省对市(州)税收返还和转移支付预算_四川省2018年财政预算执行情况(样表，稿二）" xfId="1611"/>
    <cellStyle name="差_4-22_四川省2019年财政预算（草案）（样表，稿二）" xfId="1612"/>
    <cellStyle name="差_少数民族文化事业发展专项资金" xfId="1613"/>
    <cellStyle name="差_Sheet19_四川省2017年省对市（州）税收返还和转移支付分地区预算（草案）--社保处" xfId="1614"/>
    <cellStyle name="千位分隔 2 2 2" xfId="1615"/>
    <cellStyle name="差_汇总 3_2017年省对市(州)税收返还和转移支付预算_四川省2018年财政预算执行情况(样表，稿二）" xfId="1616"/>
    <cellStyle name="好_26 地方纪检监察机关办案补助专项资金_四川省2018年财政预算执行情况(样表，稿二）" xfId="1617"/>
    <cellStyle name="百分比 8" xfId="1618"/>
    <cellStyle name="Heading 3_2016年全省及省级财政收支执行及2017年预算草案表（20161206，预审自用稿）" xfId="1619"/>
    <cellStyle name="20% - 强调文字颜色 1 2 3" xfId="1620"/>
    <cellStyle name="20% - 强调文字颜色 4 2 3" xfId="1621"/>
    <cellStyle name="差_2-45_四川省2017年省对市（州）税收返还和转移支付分地区预算（草案）--社保处" xfId="1622"/>
    <cellStyle name="差_2-50_四川省2017年省对市（州）税收返还和转移支付分地区预算（草案）--社保处" xfId="1623"/>
    <cellStyle name="差_Sheet14_四川省2018年财政预算执行情况(样表，稿二）" xfId="1624"/>
    <cellStyle name="好_Sheet29_四川省2018年财政预算执行情况(样表，稿二）" xfId="1625"/>
    <cellStyle name="60% - 强调文字颜色 1 3" xfId="1626"/>
    <cellStyle name="常规 2 3 3" xfId="1627"/>
    <cellStyle name="好_促进扩大信贷增量 3_四川省2019年财政预算（草案）（样表，稿二）" xfId="1628"/>
    <cellStyle name="好_Sheet18_四川省2019年财政预算（草案）（样表，稿二）" xfId="1629"/>
    <cellStyle name="千位分隔 2 2 3" xfId="1630"/>
    <cellStyle name="标题 1 2 2_2017年省对市(州)税收返还和转移支付预算" xfId="1631"/>
    <cellStyle name="差_文化产业发展专项资金_四川省2018年财政预算执行情况(样表，稿二）" xfId="1632"/>
    <cellStyle name="差_9 2017年省对市（州）税收返还和转移支付预算分地区情况表（全省工商行政管理专项经费）(1)_四川省2019年财政预算（草案）（样表，稿二）" xfId="1633"/>
    <cellStyle name="差_6" xfId="1634"/>
    <cellStyle name="汇总 2 2 4" xfId="1635"/>
    <cellStyle name="警告文本 2 2 3" xfId="1636"/>
    <cellStyle name="60% - 强调文字颜色 2 2 2 2" xfId="1637"/>
    <cellStyle name="好_汇总 2_四川省2018年财政预算执行情况(样表，稿二）" xfId="1638"/>
    <cellStyle name="好_四川省2017年省对市（州）税收返还和转移支付分地区预算（草案）--教科文处_四川省2018年财政预算执行情况(样表，稿二）" xfId="1639"/>
    <cellStyle name="差_促进扩大信贷增量 3_四川省2019年财政预算（草案）（样表，稿二）" xfId="1640"/>
    <cellStyle name="差_14 2017年省对市（州）税收返还和转移支付预算分地区情况表（支持基层政权建设补助资金）(1)" xfId="1641"/>
    <cellStyle name="好_13 2017年省对市（州）税收返还和转移支付预算分地区情况表（审计能力提升专项经费）(1)" xfId="1642"/>
    <cellStyle name="好_汇总_四川省2017年省对市（州）税收返还和转移支付分地区预算（草案）--社保处" xfId="1643"/>
    <cellStyle name="好_四川省2019年财政预算（草案）（样表，稿二）" xfId="1644"/>
    <cellStyle name="好_123_四川省2018年财政预算执行情况(样表，稿二）" xfId="1645"/>
    <cellStyle name="差_4-12_四川省2019年财政预算（草案）（样表，稿二）" xfId="1646"/>
    <cellStyle name="差_汇总 2 2_2017年省对市(州)税收返还和转移支付预算" xfId="1647"/>
    <cellStyle name="差_4-5" xfId="1648"/>
    <cellStyle name="好_28 基层干训机构建设补助专项资金_四川省2018年财政预算执行情况(样表，稿二）" xfId="1649"/>
    <cellStyle name="常规 2 2 2 3" xfId="1650"/>
    <cellStyle name="好_2" xfId="1651"/>
    <cellStyle name="好_19 征兵经费_四川省2018年财政预算执行情况(样表，稿二）" xfId="1652"/>
    <cellStyle name="适中 2" xfId="1653"/>
    <cellStyle name="60% - 强调文字颜色 5 2 2 3" xfId="1654"/>
    <cellStyle name="输出 3" xfId="1655"/>
    <cellStyle name="常规 20 2_2016年社保基金收支执行及2017年预算草案表" xfId="1656"/>
    <cellStyle name="常规 6 2 4" xfId="1657"/>
    <cellStyle name="差_2-65_四川省2018年财政预算执行情况(样表，稿二）" xfId="1658"/>
    <cellStyle name="40% - 强调文字颜色 4 2" xfId="1659"/>
    <cellStyle name="好_汇总_四川省2019年财政预算（草案）（样表，稿二）" xfId="1660"/>
    <cellStyle name="差_2015直接融资汇总表 3_2017年省对市(州)税收返还和转移支付预算" xfId="1661"/>
    <cellStyle name="常规 10 2 6" xfId="1662"/>
    <cellStyle name="千位分隔 4 2" xfId="1663"/>
    <cellStyle name="40% - Accent3_2016年四川省省级一般公共预算支出执行情况表" xfId="1664"/>
    <cellStyle name="常规_(陈诚修改稿)2006年全省及省级财政决算及07年预算执行情况表(A4 留底自用)" xfId="1665"/>
    <cellStyle name="输出 2 2" xfId="1666"/>
    <cellStyle name="链接单元格 2 2 2" xfId="1667"/>
    <cellStyle name="好_9 2017年省对市（州）税收返还和转移支付预算分地区情况表（全省工商行政管理专项经费）(1)_四川省2018年财政预算执行情况(样表，稿二）" xfId="1668"/>
    <cellStyle name="差_汇总_2 2_2017年省对市(州)税收返还和转移支付预算_四川省2018年财政预算执行情况(样表，稿二）" xfId="1669"/>
    <cellStyle name="千位分隔 2" xfId="1670"/>
    <cellStyle name="20% - Accent5_2016年四川省省级一般公共预算支出执行情况表" xfId="1671"/>
    <cellStyle name="差_四川省2017年省对市（州）税收返还和转移支付分地区预算（草案）--社保处" xfId="1672"/>
    <cellStyle name="警告文本 2 2 4" xfId="1673"/>
    <cellStyle name="好_4-14_四川省2018年财政预算执行情况(样表，稿二）" xfId="1674"/>
    <cellStyle name="Note 2 2" xfId="1675"/>
    <cellStyle name="20% - 强调文字颜色 4 2 2_2017年省对市(州)税收返还和转移支付预算" xfId="1676"/>
    <cellStyle name="40% - Accent1 2" xfId="1677"/>
    <cellStyle name="常规 10 4 3 2 2" xfId="1678"/>
    <cellStyle name="强调文字颜色 5 2 2" xfId="1679"/>
    <cellStyle name="差_促进扩大信贷增量 2_四川省2019年财政预算（草案）（样表，稿二）" xfId="1680"/>
    <cellStyle name="40% - 强调文字颜色 4 2 3" xfId="1681"/>
    <cellStyle name="差_国家级非物质文化遗产保护专项资金_四川省2019年财政预算（草案）（样表，稿二）" xfId="1682"/>
    <cellStyle name="常规 6 2 2" xfId="1683"/>
    <cellStyle name="百分比 2 3 2" xfId="1684"/>
    <cellStyle name="20% - 强调文字颜色 2 2_四川省2017年省对市（州）税收返还和转移支付分地区预算（草案）--社保处" xfId="1685"/>
    <cellStyle name="差_文化产业发展专项资金" xfId="1686"/>
    <cellStyle name="常规 40 2" xfId="1687"/>
    <cellStyle name="常规 35 2" xfId="1688"/>
    <cellStyle name="常规 6 3 2 2" xfId="1689"/>
    <cellStyle name="好_2016年四川省省级一般公共预算支出执行情况表_四川省2019年财政预算（草案）（样表，稿二）" xfId="1690"/>
    <cellStyle name="差_2 政法转移支付_四川省2018年财政预算执行情况(样表，稿二）" xfId="1691"/>
    <cellStyle name="好_其他工程费用计费_四川省2017年省对市（州）税收返还和转移支付分地区预算（草案）--社保处" xfId="1692"/>
    <cellStyle name="差_10-扶持民族地区教育发展_四川省2019年财政预算（草案）（样表，稿二）" xfId="1693"/>
    <cellStyle name="Total 2 2" xfId="1694"/>
    <cellStyle name="差_债券贴息计算器" xfId="1695"/>
    <cellStyle name="60% - 强调文字颜色 1 2 2" xfId="1696"/>
    <cellStyle name="60% - 强调文字颜色 5 2 2 2" xfId="1697"/>
    <cellStyle name="好_省级文化发展专项资金_四川省2018年财政预算执行情况(样表，稿二）" xfId="1698"/>
    <cellStyle name="差_四川省2017年省对市（州）税收返还和转移支付分地区预算（草案）--债务金融处_四川省2018年财政预算执行情况(样表，稿二）" xfId="1699"/>
    <cellStyle name="差_省级文化发展专项资金_四川省2018年财政预算执行情况(样表，稿二）" xfId="1700"/>
    <cellStyle name="常规 5 2 2 2" xfId="1701"/>
    <cellStyle name="40% - 强调文字颜色 1 2_四川省2017年省对市（州）税收返还和转移支付分地区预算（草案）--社保处" xfId="1702"/>
    <cellStyle name="差_1-学前教育发展专项资金_四川省2018年财政预算执行情况(样表，稿二）" xfId="1703"/>
    <cellStyle name="常规 6 2_2017年省对市(州)税收返还和转移支付预算" xfId="1704"/>
    <cellStyle name="常规 4 2_123" xfId="1705"/>
    <cellStyle name="常规 47 3 2" xfId="1706"/>
    <cellStyle name="常规 21 2 3 3" xfId="1707"/>
    <cellStyle name="常规 3 8" xfId="1708"/>
    <cellStyle name="适中 2_四川省2017年省对市（州）税收返还和转移支付分地区预算（草案）--社保处" xfId="1709"/>
    <cellStyle name="注释 2_四川省2017年省对市（州）税收返还和转移支付分地区预算（草案）--社保处" xfId="1710"/>
    <cellStyle name="差_Sheet14_四川省2017年省对市（州）税收返还和转移支付分地区预算（草案）--社保处" xfId="1711"/>
    <cellStyle name="差_汇总 2_2017年省对市(州)税收返还和转移支付预算_四川省2019年财政预算（草案）（样表，稿二）" xfId="1712"/>
    <cellStyle name="标题 2 2_四川省2018年财政预算执行情况(样表，稿二）" xfId="1713"/>
    <cellStyle name="常规 5 3" xfId="1714"/>
    <cellStyle name="好_汇总 2 3_四川省2019年财政预算（草案）（样表，稿二）" xfId="1715"/>
    <cellStyle name="差_四川省2017年省对市（州）税收返还和转移支付分地区预算（草案）--行政政法处" xfId="1716"/>
    <cellStyle name="差_4-23" xfId="1717"/>
    <cellStyle name="百分比 4" xfId="1718"/>
    <cellStyle name="差_4-29_四川省2019年财政预算（草案）（样表，稿二）" xfId="1719"/>
    <cellStyle name="好_Sheet25_四川省2018年财政预算执行情况(样表，稿二）" xfId="1720"/>
    <cellStyle name="差_汇总 2 2_四川省2017年省对市（州）税收返还和转移支付分地区预算（草案）--社保处" xfId="1721"/>
    <cellStyle name="好_4-21_四川省2019年财政预算（草案）（样表，稿二）" xfId="1722"/>
    <cellStyle name="40% - 强调文字颜色 4 2_四川省2017年省对市（州）税收返还和转移支付分地区预算（草案）--社保处" xfId="1723"/>
    <cellStyle name="千位分隔 2 2 2 3" xfId="1724"/>
    <cellStyle name="解释性文本 2 2" xfId="1725"/>
    <cellStyle name="差_Sheet26_四川省2019年财政预算（草案）（样表，稿二）" xfId="1726"/>
    <cellStyle name="差_26 地方纪检监察机关办案补助专项资金" xfId="1727"/>
    <cellStyle name="差_2-59_四川省2019年财政预算（草案）（样表，稿二）" xfId="1728"/>
    <cellStyle name="标题 3 2 2_2017年省对市(州)税收返还和转移支付预算" xfId="1729"/>
    <cellStyle name="汇总 2 4" xfId="1730"/>
    <cellStyle name="好_4-30" xfId="1731"/>
    <cellStyle name="差_22 2017年省对市（州）税收返还和转移支付预算分地区情况表（交警业务经费）(1)_四川省2019年财政预算（草案）（样表，稿二）" xfId="1732"/>
    <cellStyle name="常规_Sheet1_7" xfId="1733"/>
    <cellStyle name="差_汇总_1 3" xfId="1734"/>
    <cellStyle name="常规 2 5 3 2" xfId="1735"/>
    <cellStyle name="0,0&#13;&#10;NA&#13;&#10; 2 3" xfId="1736"/>
    <cellStyle name="标题 5 2" xfId="1737"/>
    <cellStyle name="差_10 2017年省对市（州）税收返还和转移支付预算分地区情况表（寺观教堂维修补助资金）(1)_四川省2018年财政预算执行情况(样表，稿二）" xfId="1738"/>
    <cellStyle name="20% - 强调文字颜色 2 2 2 3" xfId="1739"/>
    <cellStyle name="Linked Cell_2016年全省及省级财政收支执行及2017年预算草案表（20161206，预审自用稿）" xfId="1740"/>
    <cellStyle name="常规 5 2_2017年省对市(州)税收返还和转移支付预算" xfId="1741"/>
    <cellStyle name="好_2015直接融资汇总表 2 3" xfId="1742"/>
    <cellStyle name="好_Sheet18_四川省2017年省对市（州）税收返还和转移支付分地区预算（草案）--社保处" xfId="1743"/>
    <cellStyle name="差_促进扩大信贷增量 2 2_四川省2018年财政预算执行情况(样表，稿二）" xfId="1744"/>
    <cellStyle name="常规 28" xfId="1745"/>
    <cellStyle name="常规 33" xfId="1746"/>
    <cellStyle name="差_促进扩大信贷增量 2_2017年省对市(州)税收返还和转移支付预算_四川省2018年财政预算执行情况(样表，稿二）" xfId="1747"/>
    <cellStyle name="常规 6 3" xfId="1748"/>
    <cellStyle name="好_2-67_四川省2019年财政预算（草案）（样表，稿二）" xfId="1749"/>
    <cellStyle name="好_博物馆纪念馆逐步免费开放补助资金_四川省2018年财政预算执行情况(样表，稿二）" xfId="1750"/>
    <cellStyle name="常规 10 4 3 3" xfId="1751"/>
    <cellStyle name="20% - 强调文字颜色 2 2 2_2017年省对市(州)税收返还和转移支付预算" xfId="1752"/>
    <cellStyle name="常规 5" xfId="1753"/>
    <cellStyle name="差_科技口6-30-35_四川省2018年财政预算执行情况(样表，稿二）" xfId="1754"/>
    <cellStyle name="好_汇总 2 2_四川省2019年财政预算（草案）（样表，稿二）" xfId="1755"/>
    <cellStyle name="Accent5_收入" xfId="1756"/>
    <cellStyle name="千位分隔 2 2 5" xfId="1757"/>
    <cellStyle name="差_25 消防部队大型装备建设补助经费" xfId="1758"/>
    <cellStyle name="40% - Accent1" xfId="1759"/>
    <cellStyle name="差_4-15" xfId="1760"/>
    <cellStyle name="差_4-20" xfId="1761"/>
    <cellStyle name="60% - 强调文字颜色 4 2 2_2017年省对市(州)税收返还和转移支付预算" xfId="1762"/>
    <cellStyle name="好_汇总 2 2" xfId="1763"/>
    <cellStyle name="差_支出" xfId="1764"/>
    <cellStyle name="常规 10 4 3 4 2" xfId="1765"/>
    <cellStyle name="好_15-省级防震减灾分情况_四川省2019年财政预算（草案）（样表，稿二）" xfId="1766"/>
    <cellStyle name="常规 3 2 3 2 2" xfId="1767"/>
    <cellStyle name="差_2015财金互动汇总（加人行、补成都） 4" xfId="1768"/>
    <cellStyle name="60% - 强调文字颜色 5 3" xfId="1769"/>
    <cellStyle name="_ET_STYLE_NoName_00_" xfId="1770"/>
    <cellStyle name="常规_2021年省本级预算成稿2" xfId="1771"/>
    <cellStyle name="差_汇总 4_四川省2018年财政预算执行情况(样表，稿二）" xfId="1772"/>
    <cellStyle name="常规 21 4 2" xfId="1773"/>
    <cellStyle name="Check Cell" xfId="1774"/>
    <cellStyle name="60% - 强调文字颜色 5 2_四川省2017年省对市（州）税收返还和转移支付分地区预算（草案）--社保处" xfId="1775"/>
    <cellStyle name="好_2017年省对市（州）税收返还和转移支付预算分地区情况表（华侨事务补助）(1)" xfId="1776"/>
    <cellStyle name="差_促进扩大信贷增量 2_四川省2018年财政预算执行情况(样表，稿二）" xfId="1777"/>
    <cellStyle name="差_4_四川省2018年财政预算执行情况(样表，稿二）" xfId="1778"/>
    <cellStyle name="0,0&#13;&#10;NA&#13;&#10; 2_2017年省对市(州)税收返还和转移支付预算" xfId="1779"/>
    <cellStyle name="常规 5 2 4" xfId="1780"/>
    <cellStyle name="差_促进扩大信贷增量 2 3" xfId="1781"/>
    <cellStyle name="差_3-创业担保贷款贴息及奖补_四川省2019年财政预算（草案）（样表，稿二）" xfId="1782"/>
    <cellStyle name="差_1 2017年省对市（州）税收返还和转移支付预算分地区情况表（华侨事务补助）(1)_四川省2018年财政预算执行情况(样表，稿二）" xfId="1783"/>
    <cellStyle name="差_2-财金互动_四川省2019年财政预算（草案）（样表，稿二）" xfId="1784"/>
    <cellStyle name="好_Sheet27" xfId="1785"/>
    <cellStyle name="好_Sheet32" xfId="1786"/>
    <cellStyle name="常规 7 2" xfId="1787"/>
    <cellStyle name="好_4-24_四川省2018年财政预算执行情况(样表，稿二）" xfId="1788"/>
    <cellStyle name="差_汇总_2017年省对市(州)税收返还和转移支付预算_四川省2019年财政预算（草案）（样表，稿二）" xfId="1789"/>
    <cellStyle name="差_促进扩大信贷增量 2_四川省2017年省对市（州）税收返还和转移支付分地区预算（草案）--社保处" xfId="1790"/>
    <cellStyle name="常规 17 5" xfId="1791"/>
    <cellStyle name="常规 22 5" xfId="1792"/>
    <cellStyle name="差_宣传文化事业发展专项资金" xfId="1793"/>
    <cellStyle name="常规 4" xfId="1794"/>
    <cellStyle name="输出 2 2 2 2" xfId="1795"/>
    <cellStyle name="常规 10 2 5 2" xfId="1796"/>
    <cellStyle name="差_%84表2：2016-2018年省级部门三年滚动规划报表_四川省2018年财政预算执行情况(样表，稿二）" xfId="1797"/>
    <cellStyle name="好_Sheet18_四川省2018年财政预算执行情况(样表，稿二）" xfId="1798"/>
    <cellStyle name="常规_国资决算以及执行情况0712 2 2 2" xfId="1799"/>
    <cellStyle name="Heading 4" xfId="1800"/>
    <cellStyle name="常规 48 2 2 2" xfId="1801"/>
    <cellStyle name="差_科技口6-30-35" xfId="1802"/>
    <cellStyle name="检查单元格 2" xfId="1803"/>
    <cellStyle name="常规 28 2 2 3" xfId="1804"/>
    <cellStyle name="好_2-62" xfId="1805"/>
    <cellStyle name="差_Sheet27" xfId="1806"/>
    <cellStyle name="差_Sheet32" xfId="1807"/>
    <cellStyle name="好_5-中央财政统借统还外债项目资金" xfId="1808"/>
    <cellStyle name="20% - 强调文字颜色 5 2 3" xfId="1809"/>
    <cellStyle name="常规 18_四川省2018年财政预算执行情况(样表，稿二）" xfId="1810"/>
    <cellStyle name="40% - 强调文字颜色 1 2 2_2017年省对市(州)税收返还和转移支付预算" xfId="1811"/>
    <cellStyle name="常规 10 2 2 3 2" xfId="1812"/>
    <cellStyle name="差_4-5_四川省2019年财政预算（草案）（样表，稿二）" xfId="1813"/>
    <cellStyle name="解释性文本 2 2 2" xfId="1814"/>
    <cellStyle name="差_2015财金互动汇总（加人行、补成都） 2 2" xfId="1815"/>
    <cellStyle name="强调文字颜色 2 2" xfId="1816"/>
    <cellStyle name="20% - 强调文字颜色 6 2_四川省2017年省对市（州）税收返还和转移支付分地区预算（草案）--社保处" xfId="1817"/>
    <cellStyle name="差_19 征兵经费" xfId="1818"/>
    <cellStyle name="常规 10 2 2 3" xfId="1819"/>
    <cellStyle name="差_汇总_2 3_2017年省对市(州)税收返还和转移支付预算_四川省2018年财政预算执行情况(样表，稿二）" xfId="1820"/>
    <cellStyle name="40% - 强调文字颜色 2 3" xfId="1821"/>
    <cellStyle name="好_国家级非物质文化遗产保护专项资金" xfId="1822"/>
    <cellStyle name="链接单元格 2 2 3" xfId="1823"/>
    <cellStyle name="好_Sheet19_四川省2018年财政预算执行情况(样表，稿二）" xfId="1824"/>
    <cellStyle name="好_地方纪检监察机关办案补助专项资金_四川省2019年财政预算（草案）（样表，稿二）" xfId="1825"/>
    <cellStyle name="差_1-学前教育发展专项资金" xfId="1826"/>
    <cellStyle name="常规 18" xfId="1827"/>
    <cellStyle name="常规 23" xfId="1828"/>
    <cellStyle name="常规_2015年全省及省级财政收支执行及2016年预算草案表（20160120）企业处修改" xfId="1829"/>
    <cellStyle name="差_2-67" xfId="1830"/>
    <cellStyle name="强调文字颜色 6 2 3" xfId="1831"/>
    <cellStyle name="常规_国有资本经营预算表样 2" xfId="1832"/>
    <cellStyle name="好_2015财金互动汇总（加人行、补成都） 2 2" xfId="1833"/>
    <cellStyle name="常规 4_123" xfId="1834"/>
    <cellStyle name="百分比 3" xfId="1835"/>
    <cellStyle name="常规_四川省2019年财政预算（草案）（样表，稿二）" xfId="1836"/>
    <cellStyle name="Bad_收入" xfId="1837"/>
    <cellStyle name="千分位_97-917" xfId="1838"/>
    <cellStyle name="差_促进扩大信贷增量 3_2017年省对市(州)税收返还和转移支付预算_四川省2019年财政预算（草案）（样表，稿二）" xfId="1839"/>
    <cellStyle name="常规 2_省级科预算草案表1.14 2" xfId="1840"/>
    <cellStyle name="千位分隔 2 3 2 2" xfId="1841"/>
    <cellStyle name="好_7-中等职业教育发展专项经费" xfId="1842"/>
    <cellStyle name="百分比 5" xfId="1843"/>
    <cellStyle name="好_2015直接融资汇总表 2" xfId="1844"/>
    <cellStyle name="常规 10 3_123" xfId="1845"/>
    <cellStyle name="强调文字颜色 2 3" xfId="1846"/>
    <cellStyle name="差_体育场馆免费低收费开放补助资金_四川省2018年财政预算执行情况(样表，稿二）" xfId="1847"/>
    <cellStyle name="好_债券贴息计算器" xfId="1848"/>
    <cellStyle name="常规_Sheet1" xfId="1849"/>
    <cellStyle name="输出 2 2 3" xfId="1850"/>
    <cellStyle name="常规 23 2" xfId="1851"/>
    <cellStyle name="常规 18 2" xfId="1852"/>
    <cellStyle name="40% - 强调文字颜色 3 2 3" xfId="1853"/>
    <cellStyle name="好_促进扩大信贷增量 4_四川省2018年财政预算执行情况(样表，稿二）" xfId="1854"/>
    <cellStyle name="40% - 强调文字颜色 4 2 2 2" xfId="1855"/>
    <cellStyle name="差_Sheet27_四川省2017年省对市（州）税收返还和转移支付分地区预算（草案）--社保处" xfId="1856"/>
    <cellStyle name="差_Sheet32_四川省2017年省对市（州）税收返还和转移支付分地区预算（草案）--社保处" xfId="1857"/>
    <cellStyle name="好_2-62_四川省2017年省对市（州）税收返还和转移支付分地区预算（草案）--社保处" xfId="1858"/>
    <cellStyle name="常规 39 3" xfId="1859"/>
    <cellStyle name="Note 2" xfId="1860"/>
    <cellStyle name="常规 48 3" xfId="1861"/>
    <cellStyle name="常规 7" xfId="1862"/>
    <cellStyle name="差 2 2 3" xfId="1863"/>
    <cellStyle name="差_123" xfId="1864"/>
    <cellStyle name="好_少数民族文化事业发展专项资金" xfId="1865"/>
    <cellStyle name="40% - Accent4" xfId="1866"/>
    <cellStyle name="常规 10 4_四川省2018年财政预算执行情况(样表，稿二）" xfId="1867"/>
    <cellStyle name="差_省级科技计划项目专项资金_四川省2018年财政预算执行情况(样表，稿二）" xfId="1868"/>
    <cellStyle name="差_汇总_2 2_2017年省对市(州)税收返还和转移支付预算_四川省2019年财政预算（草案）（样表，稿二）" xfId="1869"/>
    <cellStyle name="常规 3 5" xfId="1870"/>
    <cellStyle name="好_促进扩大信贷增量_四川省2019年财政预算（草案）（样表，稿二）" xfId="1871"/>
    <cellStyle name="差_Sheet18_四川省2018年财政预算执行情况(样表，稿二）" xfId="1872"/>
    <cellStyle name="千位[0]_ 表八" xfId="1873"/>
    <cellStyle name="差_2 政法转移支付" xfId="1874"/>
    <cellStyle name="0,0&#13;&#10;NA&#13;&#10; 2" xfId="1875"/>
    <cellStyle name="差_10-扶持民族地区教育发展" xfId="1876"/>
    <cellStyle name="强调文字颜色 5 2 2_2017年省对市(州)税收返还和转移支付预算" xfId="1877"/>
    <cellStyle name="输入 2_四川省2017年省对市（州）税收返还和转移支付分地区预算（草案）--社保处" xfId="1878"/>
    <cellStyle name="差_汇总_1 2 4" xfId="1879"/>
    <cellStyle name="差_“三区”文化人才专项资金_四川省2019年财政预算（草案）（样表，稿二）" xfId="1880"/>
    <cellStyle name="20% - 强调文字颜色 3 2 2" xfId="1881"/>
    <cellStyle name="60% - 强调文字颜色 3 2_四川省2017年省对市（州）税收返还和转移支付分地区预算（草案）--社保处" xfId="1882"/>
    <cellStyle name="强调文字颜色 1 2 2_2017年省对市(州)税收返还和转移支付预算" xfId="1883"/>
    <cellStyle name="好_21 禁毒补助经费_四川省2019年财政预算（草案）（样表，稿二）" xfId="1884"/>
    <cellStyle name="Output 2" xfId="1885"/>
    <cellStyle name="差_4-24_四川省2019年财政预算（草案）（样表，稿二）" xfId="1886"/>
    <cellStyle name="差_汇总_1" xfId="1887"/>
    <cellStyle name="注释 2 3" xfId="1888"/>
    <cellStyle name="常规 47 2 2 2 2" xfId="1889"/>
    <cellStyle name="好_18 2017年省对市（州）税收返还和转移支付预算分地区情况表（全省法院系统业务经费）(1)_四川省2018年财政预算执行情况(样表，稿二）" xfId="1890"/>
    <cellStyle name="差_2016年四川省省级一般公共预算支出执行情况表_四川省2018年财政预算执行情况(样表，稿二）" xfId="1891"/>
    <cellStyle name="好_促进扩大信贷增量 2_四川省2017年省对市（州）税收返还和转移支付分地区预算（草案）--社保处" xfId="1892"/>
    <cellStyle name="好_其他工程费用计费_四川省2018年财政预算执行情况(样表，稿二）" xfId="1893"/>
    <cellStyle name="60% - 强调文字颜色 1 2 2_2017年省对市(州)税收返还和转移支付预算" xfId="1894"/>
    <cellStyle name="好_四川省2017年省对市（州）税收返还和转移支付分地区预算（草案）--行政政法处_四川省2019年财政预算（草案）（样表，稿二）" xfId="1895"/>
    <cellStyle name="40% - 强调文字颜色 5 2 2 3" xfId="1896"/>
    <cellStyle name="20% - 强调文字颜色 6 2 2_2017年省对市(州)税收返还和转移支付预算" xfId="1897"/>
    <cellStyle name="差_4-农村义教“营养改善计划”_四川省2019年财政预算（草案）（样表，稿二）" xfId="1898"/>
    <cellStyle name="差_25 消防部队大型装备建设补助经费_四川省2018年财政预算执行情况(样表，稿二）" xfId="1899"/>
    <cellStyle name="常规 47 5" xfId="1900"/>
    <cellStyle name="常规 2 3 2 4" xfId="1901"/>
    <cellStyle name="40% - 强调文字颜色 6 2 3" xfId="1902"/>
    <cellStyle name="常规 34 2" xfId="1903"/>
    <cellStyle name="常规 29 2" xfId="1904"/>
    <cellStyle name="好_2015直接融资汇总表" xfId="1905"/>
    <cellStyle name="差_2-46_四川省2019年财政预算（草案）（样表，稿二）" xfId="1906"/>
    <cellStyle name="常规 9 2 2" xfId="1907"/>
    <cellStyle name="千位分隔 2 2 2 4" xfId="1908"/>
    <cellStyle name="40% - 强调文字颜色 2 2 2 3" xfId="1909"/>
    <cellStyle name="好_Sheet14_四川省2018年财政预算执行情况(样表，稿二）" xfId="1910"/>
    <cellStyle name="差_汇总_2 3" xfId="1911"/>
    <cellStyle name="常规 10 4 3 3 2 2 2" xfId="1912"/>
    <cellStyle name="千位分隔 2 2 2 2" xfId="1913"/>
    <cellStyle name="常规 4 2" xfId="1914"/>
    <cellStyle name="常规_拟配25967" xfId="1915"/>
    <cellStyle name="差_促进扩大信贷增量_2017年省对市(州)税收返还和转移支付预算" xfId="1916"/>
    <cellStyle name="好_汇总 2 2_四川省2017年省对市（州）税收返还和转移支付分地区预算（草案）--社保处" xfId="1917"/>
    <cellStyle name="强调文字颜色 4 2 2_2017年省对市(州)税收返还和转移支付预算" xfId="1918"/>
    <cellStyle name="差_汇总 2 2_2017年省对市(州)税收返还和转移支付预算_四川省2019年财政预算（草案）（样表，稿二）" xfId="1919"/>
    <cellStyle name="千位分隔 2 4" xfId="1920"/>
    <cellStyle name="常规_Book1改" xfId="1921"/>
    <cellStyle name="差_2-52_四川省2017年省对市（州）税收返还和转移支付分地区预算（草案）--社保处" xfId="1922"/>
    <cellStyle name="差_美术馆公共图书馆文化馆（站）免费开放专项资金_四川省2019年财政预算（草案）（样表，稿二）" xfId="1923"/>
    <cellStyle name="差_地方纪检监察机关办案补助专项资金" xfId="1924"/>
    <cellStyle name="常规 2 2" xfId="1925"/>
    <cellStyle name="好_促进扩大信贷增量 2 3" xfId="1926"/>
    <cellStyle name="差_2015财金互动汇总（加人行、补成都）" xfId="1927"/>
    <cellStyle name="差_4-5_四川省2018年财政预算执行情况(样表，稿二）" xfId="1928"/>
    <cellStyle name="差_体育场馆免费低收费开放补助资金" xfId="1929"/>
    <cellStyle name="好_4-22_四川省2018年财政预算执行情况(样表，稿二）" xfId="1930"/>
    <cellStyle name="差_汇总_2_四川省2018年财政预算执行情况(样表，稿二）" xfId="1931"/>
    <cellStyle name="强调文字颜色 6 3" xfId="1932"/>
    <cellStyle name="解释性文本 2 3" xfId="1933"/>
    <cellStyle name="标题 3 2" xfId="1934"/>
    <cellStyle name="千位分隔 2 2 4" xfId="1935"/>
    <cellStyle name="Calculation 2" xfId="1936"/>
    <cellStyle name="好_省级体育专项资金_四川省2019年财政预算（草案）（样表，稿二）" xfId="1937"/>
    <cellStyle name="好_Sheet26" xfId="1938"/>
    <cellStyle name="标题 3 2 2 2" xfId="1939"/>
    <cellStyle name="常规_功能科目对照" xfId="1940"/>
    <cellStyle name="20% - 强调文字颜色 3 2" xfId="1941"/>
    <cellStyle name="差_7-普惠金融政府和社会资本合作以奖代补资金" xfId="1942"/>
    <cellStyle name="好_促进扩大信贷增量 2_2017年省对市(州)税收返还和转移支付预算_四川省2018年财政预算执行情况(样表，稿二）" xfId="1943"/>
    <cellStyle name="差_Sheet18_四川省2017年省对市（州）税收返还和转移支付分地区预算（草案）--社保处" xfId="1944"/>
    <cellStyle name="40% - 强调文字颜色 5 2 2 2" xfId="1945"/>
    <cellStyle name="常规 2 2 2 3 2" xfId="1946"/>
    <cellStyle name="差_Sheet7_四川省2018年财政预算执行情况(样表，稿二）" xfId="1947"/>
    <cellStyle name="好_国家文物保护专项资金_四川省2018年财政预算执行情况(样表，稿二）" xfId="1948"/>
    <cellStyle name="差_促进扩大信贷增量 2 2" xfId="1949"/>
    <cellStyle name="60% - 强调文字颜色 5 2 2_2017年省对市(州)税收返还和转移支付预算" xfId="1950"/>
    <cellStyle name="差_6_四川省2018年财政预算执行情况(样表，稿二）" xfId="1951"/>
    <cellStyle name="好_促进扩大信贷增量 3" xfId="1952"/>
    <cellStyle name="常规 21 4" xfId="1953"/>
    <cellStyle name="Bad" xfId="1954"/>
    <cellStyle name="注释 2 2 2" xfId="1955"/>
    <cellStyle name="适中 2 3" xfId="1956"/>
    <cellStyle name="常规 32" xfId="1957"/>
    <cellStyle name="常规 27" xfId="1958"/>
    <cellStyle name="差_2-50_四川省2019年财政预算（草案）（样表，稿二）" xfId="1959"/>
    <cellStyle name="差_2-45_四川省2019年财政预算（草案）（样表，稿二）" xfId="1960"/>
    <cellStyle name="差_3-创业担保贷款贴息及奖补" xfId="1961"/>
    <cellStyle name="百分比 2 3" xfId="1962"/>
    <cellStyle name="好_3-义务教育均衡发展专项" xfId="1963"/>
    <cellStyle name="差_“三区”文化人才专项资金_四川省2018年财政预算执行情况(样表，稿二）" xfId="1964"/>
    <cellStyle name="好_23 铁路护路专项经费_四川省2018年财政预算执行情况(样表，稿二）" xfId="1965"/>
    <cellStyle name="好 2 2 3" xfId="1966"/>
    <cellStyle name="好_促进扩大信贷增量 3_2017年省对市(州)税收返还和转移支付预算" xfId="1967"/>
    <cellStyle name="60% - 强调文字颜色 1 2 2 3" xfId="1968"/>
    <cellStyle name="常规 2 6" xfId="1969"/>
    <cellStyle name="常规 46" xfId="1970"/>
    <cellStyle name="常规 51" xfId="1971"/>
    <cellStyle name="常规 45" xfId="1972"/>
    <cellStyle name="常规 50" xfId="1973"/>
    <cellStyle name="常规 49" xfId="197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2" Type="http://schemas.openxmlformats.org/officeDocument/2006/relationships/styles" Target="styles.xml"/><Relationship Id="rId91" Type="http://schemas.openxmlformats.org/officeDocument/2006/relationships/sharedStrings" Target="sharedStrings.xml"/><Relationship Id="rId90" Type="http://schemas.openxmlformats.org/officeDocument/2006/relationships/theme" Target="theme/theme1.xml"/><Relationship Id="rId9" Type="http://schemas.openxmlformats.org/officeDocument/2006/relationships/worksheet" Target="worksheets/sheet9.xml"/><Relationship Id="rId89" Type="http://schemas.openxmlformats.org/officeDocument/2006/relationships/externalLink" Target="externalLinks/externalLink53.xml"/><Relationship Id="rId88" Type="http://schemas.openxmlformats.org/officeDocument/2006/relationships/externalLink" Target="externalLinks/externalLink52.xml"/><Relationship Id="rId87" Type="http://schemas.openxmlformats.org/officeDocument/2006/relationships/externalLink" Target="externalLinks/externalLink51.xml"/><Relationship Id="rId86" Type="http://schemas.openxmlformats.org/officeDocument/2006/relationships/externalLink" Target="externalLinks/externalLink50.xml"/><Relationship Id="rId85" Type="http://schemas.openxmlformats.org/officeDocument/2006/relationships/externalLink" Target="externalLinks/externalLink49.xml"/><Relationship Id="rId84" Type="http://schemas.openxmlformats.org/officeDocument/2006/relationships/externalLink" Target="externalLinks/externalLink48.xml"/><Relationship Id="rId83" Type="http://schemas.openxmlformats.org/officeDocument/2006/relationships/externalLink" Target="externalLinks/externalLink47.xml"/><Relationship Id="rId82" Type="http://schemas.openxmlformats.org/officeDocument/2006/relationships/externalLink" Target="externalLinks/externalLink46.xml"/><Relationship Id="rId81" Type="http://schemas.openxmlformats.org/officeDocument/2006/relationships/externalLink" Target="externalLinks/externalLink45.xml"/><Relationship Id="rId80" Type="http://schemas.openxmlformats.org/officeDocument/2006/relationships/externalLink" Target="externalLinks/externalLink44.xml"/><Relationship Id="rId8" Type="http://schemas.openxmlformats.org/officeDocument/2006/relationships/worksheet" Target="worksheets/sheet8.xml"/><Relationship Id="rId79" Type="http://schemas.openxmlformats.org/officeDocument/2006/relationships/externalLink" Target="externalLinks/externalLink43.xml"/><Relationship Id="rId78" Type="http://schemas.openxmlformats.org/officeDocument/2006/relationships/externalLink" Target="externalLinks/externalLink42.xml"/><Relationship Id="rId77" Type="http://schemas.openxmlformats.org/officeDocument/2006/relationships/externalLink" Target="externalLinks/externalLink41.xml"/><Relationship Id="rId76" Type="http://schemas.openxmlformats.org/officeDocument/2006/relationships/externalLink" Target="externalLinks/externalLink40.xml"/><Relationship Id="rId75" Type="http://schemas.openxmlformats.org/officeDocument/2006/relationships/externalLink" Target="externalLinks/externalLink39.xml"/><Relationship Id="rId74" Type="http://schemas.openxmlformats.org/officeDocument/2006/relationships/externalLink" Target="externalLinks/externalLink38.xml"/><Relationship Id="rId73" Type="http://schemas.openxmlformats.org/officeDocument/2006/relationships/externalLink" Target="externalLinks/externalLink37.xml"/><Relationship Id="rId72" Type="http://schemas.openxmlformats.org/officeDocument/2006/relationships/externalLink" Target="externalLinks/externalLink36.xml"/><Relationship Id="rId71" Type="http://schemas.openxmlformats.org/officeDocument/2006/relationships/externalLink" Target="externalLinks/externalLink35.xml"/><Relationship Id="rId70" Type="http://schemas.openxmlformats.org/officeDocument/2006/relationships/externalLink" Target="externalLinks/externalLink34.xml"/><Relationship Id="rId7" Type="http://schemas.openxmlformats.org/officeDocument/2006/relationships/worksheet" Target="worksheets/sheet7.xml"/><Relationship Id="rId69" Type="http://schemas.openxmlformats.org/officeDocument/2006/relationships/externalLink" Target="externalLinks/externalLink33.xml"/><Relationship Id="rId68" Type="http://schemas.openxmlformats.org/officeDocument/2006/relationships/externalLink" Target="externalLinks/externalLink32.xml"/><Relationship Id="rId67" Type="http://schemas.openxmlformats.org/officeDocument/2006/relationships/externalLink" Target="externalLinks/externalLink31.xml"/><Relationship Id="rId66" Type="http://schemas.openxmlformats.org/officeDocument/2006/relationships/externalLink" Target="externalLinks/externalLink30.xml"/><Relationship Id="rId65" Type="http://schemas.openxmlformats.org/officeDocument/2006/relationships/externalLink" Target="externalLinks/externalLink29.xml"/><Relationship Id="rId64" Type="http://schemas.openxmlformats.org/officeDocument/2006/relationships/externalLink" Target="externalLinks/externalLink28.xml"/><Relationship Id="rId63" Type="http://schemas.openxmlformats.org/officeDocument/2006/relationships/externalLink" Target="externalLinks/externalLink27.xml"/><Relationship Id="rId62" Type="http://schemas.openxmlformats.org/officeDocument/2006/relationships/externalLink" Target="externalLinks/externalLink26.xml"/><Relationship Id="rId61" Type="http://schemas.openxmlformats.org/officeDocument/2006/relationships/externalLink" Target="externalLinks/externalLink25.xml"/><Relationship Id="rId60" Type="http://schemas.openxmlformats.org/officeDocument/2006/relationships/externalLink" Target="externalLinks/externalLink24.xml"/><Relationship Id="rId6" Type="http://schemas.openxmlformats.org/officeDocument/2006/relationships/worksheet" Target="worksheets/sheet6.xml"/><Relationship Id="rId59" Type="http://schemas.openxmlformats.org/officeDocument/2006/relationships/externalLink" Target="externalLinks/externalLink23.xml"/><Relationship Id="rId58" Type="http://schemas.openxmlformats.org/officeDocument/2006/relationships/externalLink" Target="externalLinks/externalLink22.xml"/><Relationship Id="rId57" Type="http://schemas.openxmlformats.org/officeDocument/2006/relationships/externalLink" Target="externalLinks/externalLink21.xml"/><Relationship Id="rId56" Type="http://schemas.openxmlformats.org/officeDocument/2006/relationships/externalLink" Target="externalLinks/externalLink20.xml"/><Relationship Id="rId55" Type="http://schemas.openxmlformats.org/officeDocument/2006/relationships/externalLink" Target="externalLinks/externalLink19.xml"/><Relationship Id="rId54" Type="http://schemas.openxmlformats.org/officeDocument/2006/relationships/externalLink" Target="externalLinks/externalLink18.xml"/><Relationship Id="rId53" Type="http://schemas.openxmlformats.org/officeDocument/2006/relationships/externalLink" Target="externalLinks/externalLink17.xml"/><Relationship Id="rId52" Type="http://schemas.openxmlformats.org/officeDocument/2006/relationships/externalLink" Target="externalLinks/externalLink16.xml"/><Relationship Id="rId51" Type="http://schemas.openxmlformats.org/officeDocument/2006/relationships/externalLink" Target="externalLinks/externalLink15.xml"/><Relationship Id="rId50" Type="http://schemas.openxmlformats.org/officeDocument/2006/relationships/externalLink" Target="externalLinks/externalLink14.xml"/><Relationship Id="rId5" Type="http://schemas.openxmlformats.org/officeDocument/2006/relationships/worksheet" Target="worksheets/sheet5.xml"/><Relationship Id="rId49" Type="http://schemas.openxmlformats.org/officeDocument/2006/relationships/externalLink" Target="externalLinks/externalLink13.xml"/><Relationship Id="rId48" Type="http://schemas.openxmlformats.org/officeDocument/2006/relationships/externalLink" Target="externalLinks/externalLink12.xml"/><Relationship Id="rId47" Type="http://schemas.openxmlformats.org/officeDocument/2006/relationships/externalLink" Target="externalLinks/externalLink11.xml"/><Relationship Id="rId46" Type="http://schemas.openxmlformats.org/officeDocument/2006/relationships/externalLink" Target="externalLinks/externalLink10.xml"/><Relationship Id="rId45" Type="http://schemas.openxmlformats.org/officeDocument/2006/relationships/externalLink" Target="externalLinks/externalLink9.xml"/><Relationship Id="rId44" Type="http://schemas.openxmlformats.org/officeDocument/2006/relationships/externalLink" Target="externalLinks/externalLink8.xml"/><Relationship Id="rId43" Type="http://schemas.openxmlformats.org/officeDocument/2006/relationships/externalLink" Target="externalLinks/externalLink7.xml"/><Relationship Id="rId42" Type="http://schemas.openxmlformats.org/officeDocument/2006/relationships/externalLink" Target="externalLinks/externalLink6.xml"/><Relationship Id="rId41" Type="http://schemas.openxmlformats.org/officeDocument/2006/relationships/externalLink" Target="externalLinks/externalLink5.xml"/><Relationship Id="rId40" Type="http://schemas.openxmlformats.org/officeDocument/2006/relationships/externalLink" Target="externalLinks/externalLink4.xml"/><Relationship Id="rId4" Type="http://schemas.openxmlformats.org/officeDocument/2006/relationships/worksheet" Target="worksheets/sheet4.xml"/><Relationship Id="rId39" Type="http://schemas.openxmlformats.org/officeDocument/2006/relationships/externalLink" Target="externalLinks/externalLink3.xml"/><Relationship Id="rId38" Type="http://schemas.openxmlformats.org/officeDocument/2006/relationships/externalLink" Target="externalLinks/externalLink2.xml"/><Relationship Id="rId37" Type="http://schemas.openxmlformats.org/officeDocument/2006/relationships/externalLink" Target="externalLinks/externalLink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Administrator\Desktop\1-6&#26376;&#22269;&#36164;&#25191;&#3489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5&#26412;&#32423;&#19968;&#33324;&#20844;&#20849;&#39044;&#31639;&#25903;&#20986;&#20915;&#31639;&#3492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2235;&#24029;&#30465;&#8194;2020&#8194;&#24180;&#20915;&#31639;&#65288;&#33609;&#26696;&#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31038;&#20445;&#22522;&#37329;\5%20&#31038;&#20445;&#22522;&#37329;&#39044;&#20915;&#31639;\2020&#24180;&#20915;&#31639;\2020&#24180;&#20915;&#31639;&#19978;&#20154;&#20195;&#20250;-&#30465;&#21313;&#19977;&#23626;&#20154;&#22823;&#24120;&#22996;&#20250;&#31532;&#20108;&#21313;&#20843;&#27425;&#20250;&#35758;\&#39044;&#31639;&#22788;&#31532;&#19968;&#27425;&#27719;&#24635;+&#20845;&#26376;&#19978;&#26092;\&#31532;&#19968;&#27425;&#25253;&#39044;&#31639;&#22788;\&#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10&#19968;&#33324;&#20844;&#20849;&#39044;&#31639;&#36716;&#31227;&#25903;&#20184;&#24773;&#12289;&#31246;&#25910;&#20915;&#31639;&#27719;&#24635;&#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20170710&#30465;&#32423;2017&#24180;1-6&#26376;&#39044;&#31639;&#25191;&#34892;&#34920;&#65288;&#25919;&#24220;&#24615;&#22522;&#37329;&#39044;&#31639;&#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Users\Administrator\Desktop\&#39044;&#23457;&#34920;&#26684;\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22269;&#24211;&#24037;&#20316;\&#20915;&#31639;&#36164;&#26009;\2021&#24180;&#24635;&#20915;&#31639;\&#24635;&#20915;&#31639;&#25253;&#34920;\2021&#24180;&#24635;&#20915;&#31639;&#25253;&#34920;&#65288;5.5&#25913;&#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 val="Sheet1"/>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27全省国资收入"/>
      <sheetName val="28全省国资支出"/>
      <sheetName val="29省级国资收入"/>
      <sheetName val="30省级国资支出 "/>
      <sheetName val="31全省国资收入1-6"/>
      <sheetName val="32全省国资支出1-6"/>
      <sheetName val="33省级国资收入1-6"/>
      <sheetName val="34省级国资支出1-6 "/>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本级支出"/>
      <sheetName val="A01-1"/>
    </sheetNames>
    <sheetDataSet>
      <sheetData sheetId="0"/>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31省级基金1至6月支出执行"/>
      <sheetName val="A01-1"/>
      <sheetName val="Sheet1"/>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封面"/>
      <sheetName val="封面 (2)"/>
      <sheetName val="封面 (3)"/>
      <sheetName val="封面 (4)"/>
      <sheetName val="封面 (5)"/>
      <sheetName val="四月份月报"/>
      <sheetName val="基础编码"/>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全省收入"/>
      <sheetName val="2全省支出"/>
      <sheetName val="3.全省平衡"/>
      <sheetName val="4省级收入"/>
      <sheetName val="5省级支出"/>
      <sheetName val="6省级平衡"/>
      <sheetName val="7一般公共预算中央补助"/>
      <sheetName val="8一般公共预算省对下补助"/>
      <sheetName val="9经济分类"/>
      <sheetName val="10省级一般预算结转"/>
      <sheetName val="11省级基本建设"/>
      <sheetName val="12重大投资计划和项目"/>
      <sheetName val="13全省基金收入"/>
      <sheetName val="14全省基金支出"/>
      <sheetName val="15全省基金平衡"/>
      <sheetName val="16省级基金收入"/>
      <sheetName val="17省级基金支出"/>
      <sheetName val="18省级基金平衡"/>
      <sheetName val="19基金中央补助 "/>
      <sheetName val="20基金省对下补助 "/>
      <sheetName val="21省级基金结转"/>
      <sheetName val="22全省国资收入"/>
      <sheetName val="23全省国资支出"/>
      <sheetName val="24国资全省平衡"/>
      <sheetName val="25省级国资收入"/>
      <sheetName val="26省级国资支出 "/>
      <sheetName val="27国资省级平衡"/>
      <sheetName val="28全省社保基金收入"/>
      <sheetName val="29全省社保基金支出"/>
      <sheetName val="30全省社保基金结余"/>
      <sheetName val="31省级社保基金收入"/>
      <sheetName val="32省级社保基金支出"/>
      <sheetName val="33省级社保基金结余"/>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10一般公共预算省对下补助"/>
      <sheetName val="2"/>
      <sheetName val="Sheet3"/>
      <sheetName val="A01-1"/>
    </sheetNames>
    <sheetDataSet>
      <sheetData sheetId="0"/>
      <sheetData sheetId="1"/>
      <sheetData sheetId="2"/>
      <sheetData sheetId="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50050</v>
          </cell>
        </row>
        <row r="6">
          <cell r="O6">
            <v>70452</v>
          </cell>
        </row>
        <row r="6">
          <cell r="Y6">
            <v>0</v>
          </cell>
        </row>
        <row r="7">
          <cell r="D7">
            <v>0</v>
          </cell>
        </row>
        <row r="7">
          <cell r="P7">
            <v>0</v>
          </cell>
        </row>
        <row r="8">
          <cell r="D8">
            <v>2</v>
          </cell>
        </row>
        <row r="8">
          <cell r="P8">
            <v>0</v>
          </cell>
        </row>
        <row r="9">
          <cell r="D9">
            <v>0</v>
          </cell>
        </row>
        <row r="9">
          <cell r="P9">
            <v>0</v>
          </cell>
        </row>
        <row r="10">
          <cell r="D10">
            <v>1383</v>
          </cell>
        </row>
        <row r="10">
          <cell r="P10">
            <v>0</v>
          </cell>
        </row>
        <row r="11">
          <cell r="D11">
            <v>0</v>
          </cell>
        </row>
        <row r="11">
          <cell r="P11">
            <v>0</v>
          </cell>
        </row>
        <row r="12">
          <cell r="D12">
            <v>0</v>
          </cell>
        </row>
        <row r="12">
          <cell r="P12">
            <v>0</v>
          </cell>
        </row>
        <row r="13">
          <cell r="D13">
            <v>0</v>
          </cell>
        </row>
        <row r="13">
          <cell r="P13">
            <v>0</v>
          </cell>
        </row>
        <row r="14">
          <cell r="D14">
            <v>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256</v>
          </cell>
        </row>
        <row r="19">
          <cell r="P19">
            <v>0</v>
          </cell>
        </row>
        <row r="20">
          <cell r="D20">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28">
          <cell r="D28">
            <v>0</v>
          </cell>
        </row>
        <row r="28">
          <cell r="P28">
            <v>0</v>
          </cell>
        </row>
        <row r="31">
          <cell r="D31">
            <v>0</v>
          </cell>
        </row>
        <row r="31">
          <cell r="P31">
            <v>0</v>
          </cell>
        </row>
        <row r="32">
          <cell r="D32">
            <v>1338</v>
          </cell>
        </row>
        <row r="32">
          <cell r="P32">
            <v>0</v>
          </cell>
        </row>
        <row r="33">
          <cell r="D33">
            <v>0</v>
          </cell>
        </row>
        <row r="33">
          <cell r="P33">
            <v>0</v>
          </cell>
        </row>
      </sheetData>
      <sheetData sheetId="14"/>
      <sheetData sheetId="15"/>
      <sheetData sheetId="16"/>
      <sheetData sheetId="17"/>
      <sheetData sheetId="18">
        <row r="5">
          <cell r="E5">
            <v>465</v>
          </cell>
        </row>
        <row r="5">
          <cell r="J5">
            <v>265</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K80"/>
  <sheetViews>
    <sheetView showGridLines="0" showZeros="0" workbookViewId="0">
      <selection activeCell="A1" sqref="A1"/>
    </sheetView>
  </sheetViews>
  <sheetFormatPr defaultColWidth="9" defaultRowHeight="15" customHeight="1"/>
  <cols>
    <col min="1" max="1" width="40.75" style="658" customWidth="1"/>
    <col min="2" max="4" width="10.625" style="407" customWidth="1"/>
    <col min="5" max="5" width="10.625" style="722" customWidth="1"/>
    <col min="6" max="6" width="11.375" style="722" customWidth="1"/>
    <col min="7" max="7" width="3.625" style="658" customWidth="1"/>
    <col min="8" max="16384" width="9" style="658"/>
  </cols>
  <sheetData>
    <row r="1" s="339" customFormat="1" ht="24" customHeight="1" spans="1:11">
      <c r="A1" s="346" t="s">
        <v>0</v>
      </c>
      <c r="B1" s="409"/>
      <c r="C1" s="409"/>
      <c r="D1" s="409"/>
      <c r="E1" s="723"/>
      <c r="F1" s="724"/>
    </row>
    <row r="2" s="652" customFormat="1" ht="42" customHeight="1" spans="1:11">
      <c r="A2" s="659" t="s">
        <v>1</v>
      </c>
      <c r="B2" s="725"/>
      <c r="C2" s="725"/>
      <c r="D2" s="725"/>
      <c r="E2" s="726"/>
      <c r="F2" s="726"/>
    </row>
    <row r="3" s="653" customFormat="1" ht="27" customHeight="1" spans="1:11">
      <c r="B3" s="412"/>
      <c r="C3" s="412"/>
      <c r="D3" s="412"/>
      <c r="E3" s="727"/>
      <c r="F3" s="728" t="s">
        <v>2</v>
      </c>
    </row>
    <row r="4" s="654" customFormat="1" ht="30" customHeight="1" spans="1:11">
      <c r="A4" s="354" t="s">
        <v>3</v>
      </c>
      <c r="B4" s="415" t="s">
        <v>4</v>
      </c>
      <c r="C4" s="634" t="s">
        <v>5</v>
      </c>
      <c r="D4" s="635" t="s">
        <v>6</v>
      </c>
      <c r="E4" s="729" t="s">
        <v>7</v>
      </c>
      <c r="F4" s="729" t="s">
        <v>8</v>
      </c>
    </row>
    <row r="5" s="655" customFormat="1" ht="22" customHeight="1" spans="1:11">
      <c r="A5" s="730" t="s">
        <v>9</v>
      </c>
      <c r="B5" s="731">
        <f>SUM(B6:B21)</f>
        <v>96170</v>
      </c>
      <c r="C5" s="731">
        <f>SUM(C6:C21)</f>
        <v>103691</v>
      </c>
      <c r="D5" s="731">
        <f>SUM(D6:D21)</f>
        <v>104612</v>
      </c>
      <c r="E5" s="732">
        <f>D5/B5*100</f>
        <v>108.778205261516</v>
      </c>
      <c r="F5" s="665">
        <v>14.2189564248982</v>
      </c>
    </row>
    <row r="6" s="655" customFormat="1" ht="22" customHeight="1" spans="1:11">
      <c r="A6" s="733" t="s">
        <v>10</v>
      </c>
      <c r="B6" s="734">
        <v>44408</v>
      </c>
      <c r="C6" s="734">
        <v>44440</v>
      </c>
      <c r="D6" s="734">
        <v>44440</v>
      </c>
      <c r="E6" s="735">
        <f t="shared" ref="E6:E32" si="0">D6/B6*100</f>
        <v>100.072059088453</v>
      </c>
      <c r="F6" s="669">
        <v>10.9557575152302</v>
      </c>
    </row>
    <row r="7" s="655" customFormat="1" ht="22" customHeight="1" spans="1:11">
      <c r="A7" s="733" t="s">
        <v>11</v>
      </c>
      <c r="B7" s="734">
        <v>9986</v>
      </c>
      <c r="C7" s="734">
        <v>14346</v>
      </c>
      <c r="D7" s="734">
        <v>15267</v>
      </c>
      <c r="E7" s="735">
        <f t="shared" si="0"/>
        <v>152.884037652714</v>
      </c>
      <c r="F7" s="669">
        <v>38.1378935939196</v>
      </c>
    </row>
    <row r="8" s="655" customFormat="1" ht="22" customHeight="1" spans="1:11">
      <c r="A8" s="733" t="s">
        <v>12</v>
      </c>
      <c r="B8" s="734"/>
      <c r="C8" s="734">
        <v>0</v>
      </c>
      <c r="D8" s="734"/>
      <c r="E8" s="735"/>
      <c r="F8" s="736"/>
    </row>
    <row r="9" s="655" customFormat="1" ht="22" customHeight="1" spans="1:11">
      <c r="A9" s="733" t="s">
        <v>13</v>
      </c>
      <c r="B9" s="734">
        <v>1040</v>
      </c>
      <c r="C9" s="734">
        <v>2463</v>
      </c>
      <c r="D9" s="734">
        <v>2463</v>
      </c>
      <c r="E9" s="735">
        <f t="shared" si="0"/>
        <v>236.826923076923</v>
      </c>
      <c r="F9" s="669">
        <v>41.7962003454231</v>
      </c>
    </row>
    <row r="10" s="655" customFormat="1" ht="22" customHeight="1" spans="1:11">
      <c r="A10" s="733" t="s">
        <v>14</v>
      </c>
      <c r="B10" s="734">
        <v>16952</v>
      </c>
      <c r="C10" s="734">
        <v>17928</v>
      </c>
      <c r="D10" s="734">
        <v>17928</v>
      </c>
      <c r="E10" s="735">
        <f t="shared" si="0"/>
        <v>105.757432751298</v>
      </c>
      <c r="F10" s="669">
        <v>14.4535240040858</v>
      </c>
    </row>
    <row r="11" s="655" customFormat="1" ht="22" customHeight="1" spans="1:11">
      <c r="A11" s="733" t="s">
        <v>15</v>
      </c>
      <c r="B11" s="734">
        <v>4318</v>
      </c>
      <c r="C11" s="734">
        <v>4870</v>
      </c>
      <c r="D11" s="734">
        <v>4870</v>
      </c>
      <c r="E11" s="735">
        <f t="shared" si="0"/>
        <v>112.783696155628</v>
      </c>
      <c r="F11" s="669">
        <v>20.9336975415942</v>
      </c>
    </row>
    <row r="12" s="655" customFormat="1" ht="22" customHeight="1" spans="1:11">
      <c r="A12" s="733" t="s">
        <v>16</v>
      </c>
      <c r="B12" s="734">
        <v>2840</v>
      </c>
      <c r="C12" s="734">
        <v>2189</v>
      </c>
      <c r="D12" s="734">
        <v>2189</v>
      </c>
      <c r="E12" s="735">
        <f t="shared" si="0"/>
        <v>77.0774647887324</v>
      </c>
      <c r="F12" s="669">
        <v>-18.9559422436135</v>
      </c>
    </row>
    <row r="13" s="655" customFormat="1" ht="22" customHeight="1" spans="1:11">
      <c r="A13" s="733" t="s">
        <v>17</v>
      </c>
      <c r="B13" s="734">
        <v>1570</v>
      </c>
      <c r="C13" s="734">
        <v>1319</v>
      </c>
      <c r="D13" s="734">
        <v>1319</v>
      </c>
      <c r="E13" s="735">
        <f t="shared" si="0"/>
        <v>84.0127388535032</v>
      </c>
      <c r="F13" s="669">
        <v>7.23577235772358</v>
      </c>
    </row>
    <row r="14" s="655" customFormat="1" ht="22" customHeight="1" spans="1:11">
      <c r="A14" s="733" t="s">
        <v>18</v>
      </c>
      <c r="B14" s="734">
        <v>2600</v>
      </c>
      <c r="C14" s="734">
        <v>4069</v>
      </c>
      <c r="D14" s="734">
        <v>4069</v>
      </c>
      <c r="E14" s="735">
        <f t="shared" si="0"/>
        <v>156.5</v>
      </c>
      <c r="F14" s="669">
        <v>-30.7168397752426</v>
      </c>
      <c r="K14" s="670"/>
    </row>
    <row r="15" s="655" customFormat="1" ht="22" customHeight="1" spans="1:11">
      <c r="A15" s="733" t="s">
        <v>19</v>
      </c>
      <c r="B15" s="734">
        <v>1560</v>
      </c>
      <c r="C15" s="734">
        <v>1679</v>
      </c>
      <c r="D15" s="734">
        <v>1679</v>
      </c>
      <c r="E15" s="735">
        <f t="shared" si="0"/>
        <v>107.628205128205</v>
      </c>
      <c r="F15" s="669">
        <v>-22.0157919182536</v>
      </c>
    </row>
    <row r="16" s="655" customFormat="1" ht="22" customHeight="1" spans="1:11">
      <c r="A16" s="733" t="s">
        <v>20</v>
      </c>
      <c r="B16" s="734">
        <v>812</v>
      </c>
      <c r="C16" s="734">
        <v>580</v>
      </c>
      <c r="D16" s="734">
        <v>580</v>
      </c>
      <c r="E16" s="735">
        <f t="shared" si="0"/>
        <v>71.4285714285714</v>
      </c>
      <c r="F16" s="669">
        <v>13.28125</v>
      </c>
    </row>
    <row r="17" s="655" customFormat="1" ht="22" customHeight="1" spans="1:6">
      <c r="A17" s="733" t="s">
        <v>21</v>
      </c>
      <c r="B17" s="734">
        <v>2850</v>
      </c>
      <c r="C17" s="734">
        <v>440</v>
      </c>
      <c r="D17" s="734">
        <v>440</v>
      </c>
      <c r="E17" s="735">
        <f t="shared" si="0"/>
        <v>15.4385964912281</v>
      </c>
      <c r="F17" s="669">
        <v>17.6470588235294</v>
      </c>
    </row>
    <row r="18" s="655" customFormat="1" ht="22" customHeight="1" spans="1:6">
      <c r="A18" s="733" t="s">
        <v>22</v>
      </c>
      <c r="B18" s="734">
        <v>3732</v>
      </c>
      <c r="C18" s="734">
        <v>3471</v>
      </c>
      <c r="D18" s="734">
        <v>3471</v>
      </c>
      <c r="E18" s="735">
        <f t="shared" si="0"/>
        <v>93.0064308681672</v>
      </c>
      <c r="F18" s="669">
        <v>-13.246688327918</v>
      </c>
    </row>
    <row r="19" s="655" customFormat="1" ht="22" customHeight="1" spans="1:6">
      <c r="A19" s="733" t="s">
        <v>23</v>
      </c>
      <c r="B19" s="734">
        <v>2826</v>
      </c>
      <c r="C19" s="734">
        <v>5289</v>
      </c>
      <c r="D19" s="734">
        <v>5289</v>
      </c>
      <c r="E19" s="735">
        <f t="shared" si="0"/>
        <v>187.154989384289</v>
      </c>
      <c r="F19" s="669">
        <v>757.212317666126</v>
      </c>
    </row>
    <row r="20" s="655" customFormat="1" ht="22" customHeight="1" spans="1:6">
      <c r="A20" s="733" t="s">
        <v>24</v>
      </c>
      <c r="B20" s="734">
        <v>676</v>
      </c>
      <c r="C20" s="734">
        <v>608</v>
      </c>
      <c r="D20" s="734">
        <v>608</v>
      </c>
      <c r="E20" s="735">
        <f t="shared" si="0"/>
        <v>89.9408284023669</v>
      </c>
      <c r="F20" s="669">
        <v>-61.7369414726243</v>
      </c>
    </row>
    <row r="21" s="655" customFormat="1" ht="22" customHeight="1" spans="1:6">
      <c r="A21" s="733" t="s">
        <v>25</v>
      </c>
      <c r="B21" s="734"/>
      <c r="C21" s="734">
        <v>0</v>
      </c>
      <c r="D21" s="734"/>
      <c r="E21" s="732"/>
      <c r="F21" s="669">
        <v>-100</v>
      </c>
    </row>
    <row r="22" s="655" customFormat="1" ht="22" customHeight="1" spans="1:6">
      <c r="A22" s="730" t="s">
        <v>26</v>
      </c>
      <c r="B22" s="731">
        <f>SUM(B23:B30)</f>
        <v>21990</v>
      </c>
      <c r="C22" s="731">
        <f>SUM(C23:C30)</f>
        <v>17839</v>
      </c>
      <c r="D22" s="731">
        <f>SUM(D23:D30)</f>
        <v>17839</v>
      </c>
      <c r="E22" s="732">
        <f t="shared" si="0"/>
        <v>81.1232378353797</v>
      </c>
      <c r="F22" s="665">
        <v>-14.8211813016282</v>
      </c>
    </row>
    <row r="23" s="655" customFormat="1" ht="22" customHeight="1" spans="1:6">
      <c r="A23" s="733" t="s">
        <v>27</v>
      </c>
      <c r="B23" s="734">
        <v>4410</v>
      </c>
      <c r="C23" s="734">
        <v>5110</v>
      </c>
      <c r="D23" s="734">
        <v>5110</v>
      </c>
      <c r="E23" s="735">
        <f t="shared" si="0"/>
        <v>115.873015873016</v>
      </c>
      <c r="F23" s="669">
        <v>15.9</v>
      </c>
    </row>
    <row r="24" s="655" customFormat="1" ht="22" customHeight="1" spans="1:6">
      <c r="A24" s="733" t="s">
        <v>28</v>
      </c>
      <c r="B24" s="734">
        <v>6719</v>
      </c>
      <c r="C24" s="734">
        <v>2298</v>
      </c>
      <c r="D24" s="734">
        <v>2298</v>
      </c>
      <c r="E24" s="735">
        <f t="shared" si="0"/>
        <v>34.2015180830481</v>
      </c>
      <c r="F24" s="669">
        <v>30.49</v>
      </c>
    </row>
    <row r="25" s="655" customFormat="1" ht="22" customHeight="1" spans="1:6">
      <c r="A25" s="733" t="s">
        <v>29</v>
      </c>
      <c r="B25" s="734">
        <v>3256</v>
      </c>
      <c r="C25" s="734">
        <v>490</v>
      </c>
      <c r="D25" s="734">
        <v>490</v>
      </c>
      <c r="E25" s="735">
        <f t="shared" si="0"/>
        <v>15.04914004914</v>
      </c>
      <c r="F25" s="669">
        <v>-79.3</v>
      </c>
    </row>
    <row r="26" s="655" customFormat="1" ht="22" customHeight="1" spans="1:6">
      <c r="A26" s="733" t="s">
        <v>30</v>
      </c>
      <c r="B26" s="734"/>
      <c r="C26" s="734">
        <v>0</v>
      </c>
      <c r="D26" s="734"/>
      <c r="E26" s="735"/>
      <c r="F26" s="669"/>
    </row>
    <row r="27" s="655" customFormat="1" ht="22" customHeight="1" spans="1:6">
      <c r="A27" s="733" t="s">
        <v>31</v>
      </c>
      <c r="B27" s="734">
        <v>4926</v>
      </c>
      <c r="C27" s="734">
        <v>7343</v>
      </c>
      <c r="D27" s="734">
        <v>7343</v>
      </c>
      <c r="E27" s="735">
        <f t="shared" si="0"/>
        <v>149.066179455948</v>
      </c>
      <c r="F27" s="669">
        <v>38.08</v>
      </c>
    </row>
    <row r="28" s="655" customFormat="1" ht="22" customHeight="1" spans="1:6">
      <c r="A28" s="733" t="s">
        <v>32</v>
      </c>
      <c r="B28" s="734"/>
      <c r="C28" s="734"/>
      <c r="D28" s="734"/>
      <c r="E28" s="735"/>
      <c r="F28" s="669"/>
    </row>
    <row r="29" s="655" customFormat="1" ht="22" customHeight="1" spans="1:6">
      <c r="A29" s="733" t="s">
        <v>33</v>
      </c>
      <c r="B29" s="734"/>
      <c r="C29" s="734"/>
      <c r="D29" s="734"/>
      <c r="E29" s="735"/>
      <c r="F29" s="737"/>
    </row>
    <row r="30" s="655" customFormat="1" ht="22" customHeight="1" spans="1:6">
      <c r="A30" s="733" t="s">
        <v>34</v>
      </c>
      <c r="B30" s="734">
        <v>2679</v>
      </c>
      <c r="C30" s="734">
        <v>2598</v>
      </c>
      <c r="D30" s="734">
        <v>2598</v>
      </c>
      <c r="E30" s="735">
        <f t="shared" si="0"/>
        <v>96.976483762598</v>
      </c>
      <c r="F30" s="737">
        <v>-63.35</v>
      </c>
    </row>
    <row r="31" s="654" customFormat="1" ht="22" customHeight="1" spans="1:6">
      <c r="A31" s="330" t="s">
        <v>35</v>
      </c>
      <c r="B31" s="738">
        <f>B5+B22</f>
        <v>118160</v>
      </c>
      <c r="C31" s="738">
        <f>C5+C22</f>
        <v>121530</v>
      </c>
      <c r="D31" s="738">
        <f>D5+D22</f>
        <v>122451</v>
      </c>
      <c r="E31" s="732">
        <f t="shared" si="0"/>
        <v>103.631516587678</v>
      </c>
      <c r="F31" s="739">
        <v>8.81</v>
      </c>
    </row>
    <row r="32" s="656" customFormat="1" ht="24" customHeight="1" spans="1:6">
      <c r="A32" s="740"/>
      <c r="B32" s="741"/>
      <c r="C32" s="741"/>
      <c r="D32" s="741"/>
      <c r="E32" s="742"/>
      <c r="F32" s="742"/>
    </row>
    <row r="33" s="657" customFormat="1" ht="24" customHeight="1" spans="2:6">
      <c r="B33" s="743"/>
      <c r="C33" s="743"/>
      <c r="D33" s="743"/>
      <c r="E33" s="744"/>
      <c r="F33" s="744"/>
    </row>
    <row r="34" s="657" customFormat="1" ht="24" customHeight="1" spans="2:6">
      <c r="B34" s="743"/>
      <c r="C34" s="743"/>
      <c r="D34" s="743"/>
      <c r="E34" s="744"/>
      <c r="F34" s="744"/>
    </row>
    <row r="35" s="657" customFormat="1" ht="24" customHeight="1" spans="2:6">
      <c r="B35" s="743"/>
      <c r="C35" s="743"/>
      <c r="D35" s="743"/>
      <c r="E35" s="744"/>
      <c r="F35" s="744"/>
    </row>
    <row r="36" s="657" customFormat="1" ht="24" customHeight="1" spans="2:6">
      <c r="B36" s="743"/>
      <c r="C36" s="743"/>
      <c r="D36" s="743"/>
      <c r="E36" s="744"/>
      <c r="F36" s="744"/>
    </row>
    <row r="37" s="657" customFormat="1" ht="24" customHeight="1" spans="2:6">
      <c r="B37" s="743"/>
      <c r="C37" s="743"/>
      <c r="D37" s="743"/>
      <c r="E37" s="744"/>
      <c r="F37" s="744"/>
    </row>
    <row r="38" s="657" customFormat="1" ht="24" customHeight="1" spans="2:6">
      <c r="B38" s="743"/>
      <c r="C38" s="743"/>
      <c r="D38" s="743"/>
      <c r="E38" s="744"/>
      <c r="F38" s="744"/>
    </row>
    <row r="39" s="657" customFormat="1" ht="24" customHeight="1" spans="2:6">
      <c r="B39" s="743"/>
      <c r="C39" s="743"/>
      <c r="D39" s="743"/>
      <c r="E39" s="744"/>
      <c r="F39" s="744"/>
    </row>
    <row r="40" s="657" customFormat="1" ht="24" customHeight="1" spans="2:6">
      <c r="B40" s="743"/>
      <c r="C40" s="743"/>
      <c r="D40" s="743"/>
      <c r="E40" s="744"/>
      <c r="F40" s="744"/>
    </row>
    <row r="41" s="657" customFormat="1" ht="24" customHeight="1" spans="2:6">
      <c r="B41" s="743"/>
      <c r="C41" s="743"/>
      <c r="D41" s="743"/>
      <c r="E41" s="744"/>
      <c r="F41" s="744"/>
    </row>
    <row r="42" s="657" customFormat="1" ht="24" customHeight="1" spans="2:6">
      <c r="B42" s="743"/>
      <c r="C42" s="743"/>
      <c r="D42" s="743"/>
      <c r="E42" s="744"/>
      <c r="F42" s="744"/>
    </row>
    <row r="43" s="657" customFormat="1" ht="24" customHeight="1" spans="2:6">
      <c r="B43" s="743"/>
      <c r="C43" s="743"/>
      <c r="D43" s="743"/>
      <c r="E43" s="744"/>
      <c r="F43" s="744"/>
    </row>
    <row r="44" s="657" customFormat="1" ht="24" customHeight="1" spans="2:6">
      <c r="B44" s="743"/>
      <c r="C44" s="743"/>
      <c r="D44" s="743"/>
      <c r="E44" s="744"/>
      <c r="F44" s="744"/>
    </row>
    <row r="45" s="657" customFormat="1" ht="24" customHeight="1" spans="2:6">
      <c r="B45" s="743"/>
      <c r="C45" s="743"/>
      <c r="D45" s="743"/>
      <c r="E45" s="744"/>
      <c r="F45" s="744"/>
    </row>
    <row r="46" s="657" customFormat="1" ht="24" customHeight="1" spans="2:6">
      <c r="B46" s="743"/>
      <c r="C46" s="743"/>
      <c r="D46" s="743"/>
      <c r="E46" s="744"/>
      <c r="F46" s="744"/>
    </row>
    <row r="47" s="657" customFormat="1" ht="24" customHeight="1" spans="2:6">
      <c r="B47" s="743"/>
      <c r="C47" s="743"/>
      <c r="D47" s="743"/>
      <c r="E47" s="744"/>
      <c r="F47" s="744"/>
    </row>
    <row r="48" s="657" customFormat="1" ht="24" customHeight="1" spans="2:6">
      <c r="B48" s="743"/>
      <c r="C48" s="743"/>
      <c r="D48" s="743"/>
      <c r="E48" s="744"/>
      <c r="F48" s="744"/>
    </row>
    <row r="49" s="657" customFormat="1" ht="24" customHeight="1" spans="2:6">
      <c r="B49" s="743"/>
      <c r="C49" s="743"/>
      <c r="D49" s="743"/>
      <c r="E49" s="744"/>
      <c r="F49" s="744"/>
    </row>
    <row r="50" s="657" customFormat="1" ht="24" customHeight="1" spans="2:6">
      <c r="B50" s="743"/>
      <c r="C50" s="743"/>
      <c r="D50" s="743"/>
      <c r="E50" s="744"/>
      <c r="F50" s="744"/>
    </row>
    <row r="51" s="657" customFormat="1" ht="24" customHeight="1" spans="2:6">
      <c r="B51" s="743"/>
      <c r="C51" s="743"/>
      <c r="D51" s="743"/>
      <c r="E51" s="744"/>
      <c r="F51" s="744"/>
    </row>
    <row r="52" s="657" customFormat="1" ht="24" customHeight="1" spans="2:6">
      <c r="B52" s="743"/>
      <c r="C52" s="743"/>
      <c r="D52" s="743"/>
      <c r="E52" s="744"/>
      <c r="F52" s="744"/>
    </row>
    <row r="53" s="657" customFormat="1" ht="24" customHeight="1" spans="2:6">
      <c r="B53" s="743"/>
      <c r="C53" s="743"/>
      <c r="D53" s="743"/>
      <c r="E53" s="744"/>
      <c r="F53" s="744"/>
    </row>
    <row r="54" s="657" customFormat="1" ht="24" customHeight="1" spans="2:6">
      <c r="B54" s="743"/>
      <c r="C54" s="743"/>
      <c r="D54" s="743"/>
      <c r="E54" s="744"/>
      <c r="F54" s="744"/>
    </row>
    <row r="55" s="657" customFormat="1" ht="24" customHeight="1" spans="2:6">
      <c r="B55" s="743"/>
      <c r="C55" s="743"/>
      <c r="D55" s="743"/>
      <c r="E55" s="744"/>
      <c r="F55" s="744"/>
    </row>
    <row r="56" s="657" customFormat="1" ht="24" customHeight="1" spans="2:6">
      <c r="B56" s="743"/>
      <c r="C56" s="743"/>
      <c r="D56" s="743"/>
      <c r="E56" s="744"/>
      <c r="F56" s="744"/>
    </row>
    <row r="57" s="657" customFormat="1" ht="24" customHeight="1" spans="2:6">
      <c r="B57" s="743"/>
      <c r="C57" s="743"/>
      <c r="D57" s="743"/>
      <c r="E57" s="744"/>
      <c r="F57" s="744"/>
    </row>
    <row r="58" s="657" customFormat="1" ht="24" customHeight="1" spans="2:6">
      <c r="B58" s="743"/>
      <c r="C58" s="743"/>
      <c r="D58" s="743"/>
      <c r="E58" s="744"/>
      <c r="F58" s="744"/>
    </row>
    <row r="59" s="657" customFormat="1" ht="24" customHeight="1" spans="2:6">
      <c r="B59" s="743"/>
      <c r="C59" s="743"/>
      <c r="D59" s="743"/>
      <c r="E59" s="744"/>
      <c r="F59" s="744"/>
    </row>
    <row r="60" s="657" customFormat="1" ht="24" customHeight="1" spans="2:6">
      <c r="B60" s="743"/>
      <c r="C60" s="743"/>
      <c r="D60" s="743"/>
      <c r="E60" s="744"/>
      <c r="F60" s="744"/>
    </row>
    <row r="61" s="657" customFormat="1" ht="24" customHeight="1" spans="2:6">
      <c r="B61" s="743"/>
      <c r="C61" s="743"/>
      <c r="D61" s="743"/>
      <c r="E61" s="744"/>
      <c r="F61" s="744"/>
    </row>
    <row r="62" s="657" customFormat="1" ht="24" customHeight="1" spans="2:6">
      <c r="B62" s="743"/>
      <c r="C62" s="743"/>
      <c r="D62" s="743"/>
      <c r="E62" s="744"/>
      <c r="F62" s="744"/>
    </row>
    <row r="63" s="657" customFormat="1" ht="24" customHeight="1" spans="2:6">
      <c r="B63" s="743"/>
      <c r="C63" s="743"/>
      <c r="D63" s="743"/>
      <c r="E63" s="744"/>
      <c r="F63" s="744"/>
    </row>
    <row r="64" s="657" customFormat="1" ht="24" customHeight="1" spans="2:6">
      <c r="B64" s="743"/>
      <c r="C64" s="743"/>
      <c r="D64" s="743"/>
      <c r="E64" s="744"/>
      <c r="F64" s="744"/>
    </row>
    <row r="65" s="657" customFormat="1" ht="24" customHeight="1" spans="2:6">
      <c r="B65" s="743"/>
      <c r="C65" s="743"/>
      <c r="D65" s="743"/>
      <c r="E65" s="744"/>
      <c r="F65" s="744"/>
    </row>
    <row r="66" s="657" customFormat="1" ht="24" customHeight="1" spans="2:6">
      <c r="B66" s="743"/>
      <c r="C66" s="743"/>
      <c r="D66" s="743"/>
      <c r="E66" s="744"/>
      <c r="F66" s="744"/>
    </row>
    <row r="67" s="657" customFormat="1" ht="24" customHeight="1" spans="2:6">
      <c r="B67" s="743"/>
      <c r="C67" s="743"/>
      <c r="D67" s="743"/>
      <c r="E67" s="744"/>
      <c r="F67" s="744"/>
    </row>
    <row r="68" s="657" customFormat="1" ht="24" customHeight="1" spans="2:6">
      <c r="B68" s="743"/>
      <c r="C68" s="743"/>
      <c r="D68" s="743"/>
      <c r="E68" s="744"/>
      <c r="F68" s="744"/>
    </row>
    <row r="69" s="657" customFormat="1" ht="24" customHeight="1" spans="2:6">
      <c r="B69" s="743"/>
      <c r="C69" s="743"/>
      <c r="D69" s="743"/>
      <c r="E69" s="744"/>
      <c r="F69" s="744"/>
    </row>
    <row r="70" s="657" customFormat="1" ht="24" customHeight="1" spans="2:6">
      <c r="B70" s="743"/>
      <c r="C70" s="743"/>
      <c r="D70" s="743"/>
      <c r="E70" s="744"/>
      <c r="F70" s="744"/>
    </row>
    <row r="71" s="657" customFormat="1" ht="24" customHeight="1" spans="2:6">
      <c r="B71" s="743"/>
      <c r="C71" s="743"/>
      <c r="D71" s="743"/>
      <c r="E71" s="744"/>
      <c r="F71" s="744"/>
    </row>
    <row r="72" s="657" customFormat="1" ht="24" customHeight="1" spans="2:6">
      <c r="B72" s="743"/>
      <c r="C72" s="743"/>
      <c r="D72" s="743"/>
      <c r="E72" s="744"/>
      <c r="F72" s="744"/>
    </row>
    <row r="73" s="657" customFormat="1" ht="24" customHeight="1" spans="2:6">
      <c r="B73" s="743"/>
      <c r="C73" s="743"/>
      <c r="D73" s="743"/>
      <c r="E73" s="744"/>
      <c r="F73" s="744"/>
    </row>
    <row r="74" s="657" customFormat="1" ht="24" customHeight="1" spans="2:6">
      <c r="B74" s="743"/>
      <c r="C74" s="743"/>
      <c r="D74" s="743"/>
      <c r="E74" s="744"/>
      <c r="F74" s="744"/>
    </row>
    <row r="75" s="657" customFormat="1" ht="24" customHeight="1" spans="2:6">
      <c r="B75" s="743"/>
      <c r="C75" s="743"/>
      <c r="D75" s="743"/>
      <c r="E75" s="744"/>
      <c r="F75" s="744"/>
    </row>
    <row r="76" s="657" customFormat="1" ht="24" customHeight="1" spans="2:6">
      <c r="B76" s="743"/>
      <c r="C76" s="743"/>
      <c r="D76" s="743"/>
      <c r="E76" s="744"/>
      <c r="F76" s="744"/>
    </row>
    <row r="77" s="657" customFormat="1" ht="24" customHeight="1" spans="2:6">
      <c r="B77" s="743"/>
      <c r="C77" s="743"/>
      <c r="D77" s="743"/>
      <c r="E77" s="744"/>
      <c r="F77" s="744"/>
    </row>
    <row r="78" s="657" customFormat="1" ht="24" customHeight="1" spans="2:6">
      <c r="B78" s="743"/>
      <c r="C78" s="743"/>
      <c r="D78" s="743"/>
      <c r="E78" s="744"/>
      <c r="F78" s="744"/>
    </row>
    <row r="79" s="657" customFormat="1" ht="24" customHeight="1" spans="2:6">
      <c r="B79" s="743"/>
      <c r="C79" s="743"/>
      <c r="D79" s="743"/>
      <c r="E79" s="744"/>
      <c r="F79" s="744"/>
    </row>
    <row r="80" s="657" customFormat="1" ht="24" customHeight="1" spans="2:6">
      <c r="B80" s="743"/>
      <c r="C80" s="743"/>
      <c r="D80" s="743"/>
      <c r="E80" s="744"/>
      <c r="F80" s="744"/>
    </row>
  </sheetData>
  <sheetProtection formatCells="0" formatColumns="0" formatRows="0" insertRows="0" insertColumns="0" insertHyperlinks="0" deleteColumns="0" deleteRows="0" sort="0" autoFilter="0" pivotTables="0"/>
  <mergeCells count="2">
    <mergeCell ref="A2:F2"/>
    <mergeCell ref="A32:F32"/>
  </mergeCells>
  <printOptions horizontalCentered="1"/>
  <pageMargins left="0.393055555555556" right="0.393055555555556"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F81"/>
  <sheetViews>
    <sheetView zoomScale="115" zoomScaleNormal="115" workbookViewId="0">
      <selection activeCell="A1" sqref="A1"/>
    </sheetView>
  </sheetViews>
  <sheetFormatPr defaultColWidth="9" defaultRowHeight="13.5" outlineLevelCol="5"/>
  <cols>
    <col min="1" max="1" width="51.575" style="10" customWidth="1"/>
    <col min="2" max="2" width="37.0166666666667" style="10" customWidth="1"/>
    <col min="3" max="16384" width="9" style="10"/>
  </cols>
  <sheetData>
    <row r="1" s="500" customFormat="1" ht="24" customHeight="1" spans="1:6">
      <c r="A1" s="501" t="s">
        <v>1259</v>
      </c>
      <c r="B1" s="502"/>
    </row>
    <row r="2" s="30" customFormat="1" ht="30" customHeight="1" spans="1:6">
      <c r="A2" s="503" t="s">
        <v>1260</v>
      </c>
      <c r="B2" s="503"/>
    </row>
    <row r="3" s="31" customFormat="1" ht="27" customHeight="1" spans="1:6">
      <c r="A3" s="34" t="s">
        <v>67</v>
      </c>
      <c r="B3" s="34"/>
      <c r="C3" s="34"/>
      <c r="D3" s="34"/>
      <c r="E3" s="34"/>
      <c r="F3" s="34"/>
    </row>
    <row r="4" s="32" customFormat="1" ht="21" customHeight="1" spans="1:6">
      <c r="A4" s="35" t="s">
        <v>1261</v>
      </c>
      <c r="B4" s="504" t="s">
        <v>1262</v>
      </c>
    </row>
    <row r="5" ht="14" customHeight="1" spans="1:6">
      <c r="A5" s="505" t="s">
        <v>74</v>
      </c>
      <c r="B5" s="506">
        <f>SUM(B6,B13,B49)</f>
        <v>89929</v>
      </c>
    </row>
    <row r="6" ht="14" customHeight="1" spans="1:6">
      <c r="A6" s="505" t="s">
        <v>1263</v>
      </c>
      <c r="B6" s="506">
        <f>SUM(B7:B12)</f>
        <v>-356</v>
      </c>
    </row>
    <row r="7" ht="14" customHeight="1" spans="1:6">
      <c r="A7" s="507" t="s">
        <v>1264</v>
      </c>
      <c r="B7" s="508">
        <v>72</v>
      </c>
    </row>
    <row r="8" ht="14" customHeight="1" spans="1:6">
      <c r="A8" s="507" t="s">
        <v>1265</v>
      </c>
      <c r="B8" s="508">
        <v>700</v>
      </c>
    </row>
    <row r="9" ht="14" customHeight="1" spans="1:6">
      <c r="A9" s="507" t="s">
        <v>1266</v>
      </c>
      <c r="B9" s="508">
        <v>5866</v>
      </c>
    </row>
    <row r="10" ht="14" customHeight="1" spans="1:6">
      <c r="A10" s="507" t="s">
        <v>1267</v>
      </c>
      <c r="B10" s="508">
        <v>1</v>
      </c>
    </row>
    <row r="11" ht="14" customHeight="1" spans="1:6">
      <c r="A11" s="507" t="s">
        <v>1268</v>
      </c>
      <c r="B11" s="508">
        <v>-6689</v>
      </c>
    </row>
    <row r="12" ht="14" customHeight="1" spans="1:6">
      <c r="A12" s="507" t="s">
        <v>1269</v>
      </c>
      <c r="B12" s="508">
        <v>-306</v>
      </c>
    </row>
    <row r="13" ht="14" customHeight="1" spans="1:6">
      <c r="A13" s="505" t="s">
        <v>1270</v>
      </c>
      <c r="B13" s="506">
        <f>SUM(B14:B48)</f>
        <v>75926</v>
      </c>
    </row>
    <row r="14" ht="14" customHeight="1" spans="1:6">
      <c r="A14" s="507" t="s">
        <v>1271</v>
      </c>
      <c r="B14" s="508">
        <v>0</v>
      </c>
    </row>
    <row r="15" ht="14" customHeight="1" spans="1:6">
      <c r="A15" s="507" t="s">
        <v>1272</v>
      </c>
      <c r="B15" s="508">
        <v>18108</v>
      </c>
    </row>
    <row r="16" ht="14" customHeight="1" spans="1:6">
      <c r="A16" s="507" t="s">
        <v>1273</v>
      </c>
      <c r="B16" s="508">
        <v>1745</v>
      </c>
    </row>
    <row r="17" ht="14" customHeight="1" spans="1:2">
      <c r="A17" s="507" t="s">
        <v>1274</v>
      </c>
      <c r="B17" s="508">
        <v>-12563</v>
      </c>
    </row>
    <row r="18" ht="14" customHeight="1" spans="1:2">
      <c r="A18" s="507" t="s">
        <v>1275</v>
      </c>
      <c r="B18" s="508">
        <v>0</v>
      </c>
    </row>
    <row r="19" ht="14" customHeight="1" spans="1:2">
      <c r="A19" s="507" t="s">
        <v>1276</v>
      </c>
      <c r="B19" s="508">
        <v>96</v>
      </c>
    </row>
    <row r="20" ht="14" customHeight="1" spans="1:2">
      <c r="A20" s="507" t="s">
        <v>1277</v>
      </c>
      <c r="B20" s="508">
        <v>0</v>
      </c>
    </row>
    <row r="21" ht="14" customHeight="1" spans="1:2">
      <c r="A21" s="507" t="s">
        <v>1278</v>
      </c>
      <c r="B21" s="508">
        <v>1200</v>
      </c>
    </row>
    <row r="22" ht="14" customHeight="1" spans="1:2">
      <c r="A22" s="507" t="s">
        <v>1279</v>
      </c>
      <c r="B22" s="508">
        <v>9133</v>
      </c>
    </row>
    <row r="23" ht="14" customHeight="1" spans="1:2">
      <c r="A23" s="507" t="s">
        <v>1280</v>
      </c>
      <c r="B23" s="508">
        <v>0</v>
      </c>
    </row>
    <row r="24" ht="14" customHeight="1" spans="1:2">
      <c r="A24" s="507" t="s">
        <v>1281</v>
      </c>
      <c r="B24" s="508">
        <v>0</v>
      </c>
    </row>
    <row r="25" ht="14" customHeight="1" spans="1:2">
      <c r="A25" s="507" t="s">
        <v>1282</v>
      </c>
      <c r="B25" s="508">
        <v>0</v>
      </c>
    </row>
    <row r="26" ht="14" customHeight="1" spans="1:2">
      <c r="A26" s="507" t="s">
        <v>1283</v>
      </c>
      <c r="B26" s="508">
        <v>9265</v>
      </c>
    </row>
    <row r="27" ht="14" customHeight="1" spans="1:2">
      <c r="A27" s="507" t="s">
        <v>1284</v>
      </c>
      <c r="B27" s="508">
        <v>0</v>
      </c>
    </row>
    <row r="28" ht="14" customHeight="1" spans="1:2">
      <c r="A28" s="507" t="s">
        <v>1285</v>
      </c>
      <c r="B28" s="508">
        <v>0</v>
      </c>
    </row>
    <row r="29" ht="14" customHeight="1" spans="1:2">
      <c r="A29" s="507" t="s">
        <v>1286</v>
      </c>
      <c r="B29" s="508">
        <v>0</v>
      </c>
    </row>
    <row r="30" ht="14" customHeight="1" spans="1:2">
      <c r="A30" s="507" t="s">
        <v>1287</v>
      </c>
      <c r="B30" s="508">
        <v>1455</v>
      </c>
    </row>
    <row r="31" ht="14" customHeight="1" spans="1:2">
      <c r="A31" s="507" t="s">
        <v>1288</v>
      </c>
      <c r="B31" s="508">
        <v>7522</v>
      </c>
    </row>
    <row r="32" ht="14" customHeight="1" spans="1:2">
      <c r="A32" s="507" t="s">
        <v>1289</v>
      </c>
      <c r="B32" s="508">
        <v>74</v>
      </c>
    </row>
    <row r="33" ht="14" customHeight="1" spans="1:2">
      <c r="A33" s="507" t="s">
        <v>1290</v>
      </c>
      <c r="B33" s="508">
        <v>294</v>
      </c>
    </row>
    <row r="34" ht="14" customHeight="1" spans="1:2">
      <c r="A34" s="507" t="s">
        <v>1291</v>
      </c>
      <c r="B34" s="508">
        <v>5232</v>
      </c>
    </row>
    <row r="35" ht="14" customHeight="1" spans="1:2">
      <c r="A35" s="507" t="s">
        <v>1292</v>
      </c>
      <c r="B35" s="508">
        <v>4899</v>
      </c>
    </row>
    <row r="36" ht="14" customHeight="1" spans="1:2">
      <c r="A36" s="507" t="s">
        <v>1293</v>
      </c>
      <c r="B36" s="508">
        <v>54</v>
      </c>
    </row>
    <row r="37" ht="14" customHeight="1" spans="1:2">
      <c r="A37" s="507" t="s">
        <v>1294</v>
      </c>
      <c r="B37" s="508">
        <v>0</v>
      </c>
    </row>
    <row r="38" ht="14" customHeight="1" spans="1:2">
      <c r="A38" s="507" t="s">
        <v>1295</v>
      </c>
      <c r="B38" s="508">
        <v>27324</v>
      </c>
    </row>
    <row r="39" ht="14" customHeight="1" spans="1:2">
      <c r="A39" s="507" t="s">
        <v>1296</v>
      </c>
      <c r="B39" s="508">
        <v>204</v>
      </c>
    </row>
    <row r="40" ht="14" customHeight="1" spans="1:2">
      <c r="A40" s="507" t="s">
        <v>1297</v>
      </c>
      <c r="B40" s="508">
        <v>0</v>
      </c>
    </row>
    <row r="41" ht="14" customHeight="1" spans="1:2">
      <c r="A41" s="507" t="s">
        <v>1298</v>
      </c>
      <c r="B41" s="508">
        <v>0</v>
      </c>
    </row>
    <row r="42" ht="14" customHeight="1" spans="1:2">
      <c r="A42" s="507" t="s">
        <v>1299</v>
      </c>
      <c r="B42" s="508">
        <v>0</v>
      </c>
    </row>
    <row r="43" ht="14" customHeight="1" spans="1:2">
      <c r="A43" s="507" t="s">
        <v>1300</v>
      </c>
      <c r="B43" s="508">
        <v>0</v>
      </c>
    </row>
    <row r="44" ht="14" customHeight="1" spans="1:2">
      <c r="A44" s="507" t="s">
        <v>1301</v>
      </c>
      <c r="B44" s="508">
        <v>878</v>
      </c>
    </row>
    <row r="45" ht="14" customHeight="1" spans="1:2">
      <c r="A45" s="507" t="s">
        <v>1302</v>
      </c>
      <c r="B45" s="508">
        <v>0</v>
      </c>
    </row>
    <row r="46" ht="14" customHeight="1" spans="1:2">
      <c r="A46" s="507" t="s">
        <v>1303</v>
      </c>
      <c r="B46" s="508">
        <v>104</v>
      </c>
    </row>
    <row r="47" ht="14" customHeight="1" spans="1:2">
      <c r="A47" s="507" t="s">
        <v>1304</v>
      </c>
      <c r="B47" s="508">
        <v>0</v>
      </c>
    </row>
    <row r="48" ht="14" customHeight="1" spans="1:2">
      <c r="A48" s="507" t="s">
        <v>1305</v>
      </c>
      <c r="B48" s="508">
        <v>902</v>
      </c>
    </row>
    <row r="49" ht="14" customHeight="1" spans="1:2">
      <c r="A49" s="505" t="s">
        <v>1306</v>
      </c>
      <c r="B49" s="506">
        <f>SUM(B50:B70)</f>
        <v>14359</v>
      </c>
    </row>
    <row r="50" ht="14" customHeight="1" spans="1:2">
      <c r="A50" s="507" t="s">
        <v>1307</v>
      </c>
      <c r="B50" s="508">
        <v>55</v>
      </c>
    </row>
    <row r="51" ht="14" customHeight="1" spans="1:2">
      <c r="A51" s="507" t="s">
        <v>1308</v>
      </c>
      <c r="B51" s="508">
        <v>0</v>
      </c>
    </row>
    <row r="52" ht="14" customHeight="1" spans="1:2">
      <c r="A52" s="507" t="s">
        <v>1309</v>
      </c>
      <c r="B52" s="508">
        <v>1</v>
      </c>
    </row>
    <row r="53" ht="14" customHeight="1" spans="1:2">
      <c r="A53" s="507" t="s">
        <v>1310</v>
      </c>
      <c r="B53" s="508">
        <v>0</v>
      </c>
    </row>
    <row r="54" ht="14" customHeight="1" spans="1:2">
      <c r="A54" s="507" t="s">
        <v>1311</v>
      </c>
      <c r="B54" s="508">
        <v>0</v>
      </c>
    </row>
    <row r="55" ht="14" customHeight="1" spans="1:2">
      <c r="A55" s="507" t="s">
        <v>1312</v>
      </c>
      <c r="B55" s="508">
        <v>55</v>
      </c>
    </row>
    <row r="56" ht="14" customHeight="1" spans="1:2">
      <c r="A56" s="507" t="s">
        <v>1313</v>
      </c>
      <c r="B56" s="508">
        <v>56</v>
      </c>
    </row>
    <row r="57" ht="14" customHeight="1" spans="1:2">
      <c r="A57" s="507" t="s">
        <v>1314</v>
      </c>
      <c r="B57" s="508">
        <v>0</v>
      </c>
    </row>
    <row r="58" ht="14" customHeight="1" spans="1:2">
      <c r="A58" s="507" t="s">
        <v>1315</v>
      </c>
      <c r="B58" s="508">
        <v>1262</v>
      </c>
    </row>
    <row r="59" ht="14" customHeight="1" spans="1:2">
      <c r="A59" s="507" t="s">
        <v>1316</v>
      </c>
      <c r="B59" s="508">
        <v>132</v>
      </c>
    </row>
    <row r="60" ht="14" customHeight="1" spans="1:2">
      <c r="A60" s="507" t="s">
        <v>1317</v>
      </c>
      <c r="B60" s="508">
        <v>746</v>
      </c>
    </row>
    <row r="61" ht="14" customHeight="1" spans="1:2">
      <c r="A61" s="507" t="s">
        <v>1318</v>
      </c>
      <c r="B61" s="508">
        <v>6254</v>
      </c>
    </row>
    <row r="62" ht="14" customHeight="1" spans="1:2">
      <c r="A62" s="507" t="s">
        <v>1319</v>
      </c>
      <c r="B62" s="508">
        <v>1000</v>
      </c>
    </row>
    <row r="63" ht="14" customHeight="1" spans="1:2">
      <c r="A63" s="507" t="s">
        <v>1320</v>
      </c>
      <c r="B63" s="508">
        <v>0</v>
      </c>
    </row>
    <row r="64" ht="14" customHeight="1" spans="1:2">
      <c r="A64" s="507" t="s">
        <v>1321</v>
      </c>
      <c r="B64" s="508">
        <v>277</v>
      </c>
    </row>
    <row r="65" ht="14" customHeight="1" spans="1:2">
      <c r="A65" s="507" t="s">
        <v>1322</v>
      </c>
      <c r="B65" s="508">
        <v>110</v>
      </c>
    </row>
    <row r="66" ht="14" customHeight="1" spans="1:2">
      <c r="A66" s="507" t="s">
        <v>1323</v>
      </c>
      <c r="B66" s="508">
        <v>0</v>
      </c>
    </row>
    <row r="67" ht="14" customHeight="1" spans="1:2">
      <c r="A67" s="507" t="s">
        <v>1324</v>
      </c>
      <c r="B67" s="508">
        <v>1554</v>
      </c>
    </row>
    <row r="68" ht="14" customHeight="1" spans="1:2">
      <c r="A68" s="507" t="s">
        <v>1325</v>
      </c>
      <c r="B68" s="508">
        <v>0</v>
      </c>
    </row>
    <row r="69" ht="14" customHeight="1" spans="1:2">
      <c r="A69" s="507" t="s">
        <v>1326</v>
      </c>
      <c r="B69" s="508">
        <v>2857</v>
      </c>
    </row>
    <row r="70" ht="14" customHeight="1" spans="1:2">
      <c r="A70" s="507" t="s">
        <v>1327</v>
      </c>
      <c r="B70" s="508">
        <v>0</v>
      </c>
    </row>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B2"/>
    <mergeCell ref="A3:B3"/>
  </mergeCells>
  <printOptions horizontalCentered="1"/>
  <pageMargins left="0.590277777777778" right="0.590277777777778" top="0.393055555555556" bottom="0.590277777777778" header="0.590277777777778" footer="0.235416666666667"/>
  <pageSetup paperSize="9" orientation="portrait" blackAndWhite="1" useFirstPageNumber="1" horizontalDpi="600" verticalDpi="600"/>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F40"/>
  <sheetViews>
    <sheetView showZeros="0" workbookViewId="0">
      <selection activeCell="A1" sqref="A1"/>
    </sheetView>
  </sheetViews>
  <sheetFormatPr defaultColWidth="9" defaultRowHeight="14.25" outlineLevelCol="5"/>
  <cols>
    <col min="1" max="1" width="40.2916666666667" style="433" customWidth="1"/>
    <col min="2" max="4" width="12.625" style="467" customWidth="1"/>
    <col min="5" max="5" width="12.625" style="468" customWidth="1"/>
    <col min="6" max="16384" width="9" style="433"/>
  </cols>
  <sheetData>
    <row r="1" s="425" customFormat="1" ht="24" customHeight="1" spans="1:6">
      <c r="A1" s="436" t="s">
        <v>1328</v>
      </c>
      <c r="B1" s="469"/>
      <c r="C1" s="469"/>
      <c r="D1" s="469"/>
      <c r="E1" s="470"/>
    </row>
    <row r="2" s="426" customFormat="1" ht="36" customHeight="1" spans="1:6">
      <c r="A2" s="439" t="s">
        <v>1329</v>
      </c>
      <c r="B2" s="471"/>
      <c r="C2" s="471"/>
      <c r="D2" s="472"/>
      <c r="E2" s="473"/>
    </row>
    <row r="3" s="427" customFormat="1" ht="27" customHeight="1" spans="1:6">
      <c r="B3" s="474"/>
      <c r="C3" s="474"/>
      <c r="D3" s="474"/>
      <c r="E3" s="475" t="s">
        <v>2</v>
      </c>
      <c r="F3" s="441"/>
    </row>
    <row r="4" s="465" customFormat="1" ht="30" customHeight="1" spans="1:6">
      <c r="A4" s="35" t="s">
        <v>1330</v>
      </c>
      <c r="B4" s="476" t="s">
        <v>4</v>
      </c>
      <c r="C4" s="476" t="s">
        <v>121</v>
      </c>
      <c r="D4" s="476" t="s">
        <v>6</v>
      </c>
      <c r="E4" s="477" t="s">
        <v>7</v>
      </c>
    </row>
    <row r="5" s="466" customFormat="1" ht="17" customHeight="1" spans="1:6">
      <c r="A5" s="478" t="s">
        <v>39</v>
      </c>
      <c r="B5" s="479"/>
      <c r="C5" s="479"/>
      <c r="D5" s="479"/>
      <c r="E5" s="480"/>
    </row>
    <row r="6" s="466" customFormat="1" ht="17" customHeight="1" spans="1:6">
      <c r="A6" s="481" t="s">
        <v>1331</v>
      </c>
      <c r="B6" s="479"/>
      <c r="C6" s="479"/>
      <c r="D6" s="479"/>
      <c r="E6" s="480"/>
    </row>
    <row r="7" s="230" customFormat="1" ht="17" customHeight="1" spans="1:6">
      <c r="A7" s="482" t="s">
        <v>1332</v>
      </c>
      <c r="B7" s="483"/>
      <c r="C7" s="483"/>
      <c r="D7" s="483"/>
      <c r="E7" s="484"/>
    </row>
    <row r="8" s="230" customFormat="1" ht="17" customHeight="1" spans="1:6">
      <c r="A8" s="451" t="s">
        <v>1333</v>
      </c>
      <c r="B8" s="483"/>
      <c r="C8" s="483"/>
      <c r="D8" s="483"/>
      <c r="E8" s="484"/>
    </row>
    <row r="9" s="230" customFormat="1" ht="17" customHeight="1" spans="1:6">
      <c r="A9" s="485" t="s">
        <v>111</v>
      </c>
      <c r="B9" s="483"/>
      <c r="C9" s="483"/>
      <c r="D9" s="483"/>
      <c r="E9" s="484"/>
    </row>
    <row r="10" s="466" customFormat="1" ht="17" customHeight="1" spans="1:6">
      <c r="A10" s="481" t="s">
        <v>1334</v>
      </c>
      <c r="B10" s="479"/>
      <c r="C10" s="479"/>
      <c r="D10" s="479"/>
      <c r="E10" s="480"/>
    </row>
    <row r="11" s="230" customFormat="1" ht="17" customHeight="1" spans="1:6">
      <c r="A11" s="482" t="s">
        <v>1332</v>
      </c>
      <c r="B11" s="483"/>
      <c r="C11" s="483"/>
      <c r="D11" s="483"/>
      <c r="E11" s="484"/>
    </row>
    <row r="12" s="230" customFormat="1" ht="17" customHeight="1" spans="1:6">
      <c r="A12" s="451" t="s">
        <v>1333</v>
      </c>
      <c r="B12" s="483"/>
      <c r="C12" s="483"/>
      <c r="D12" s="483"/>
      <c r="E12" s="484"/>
    </row>
    <row r="13" s="230" customFormat="1" ht="17" customHeight="1" spans="1:6">
      <c r="A13" s="485" t="s">
        <v>111</v>
      </c>
      <c r="B13" s="483"/>
      <c r="C13" s="483"/>
      <c r="D13" s="483"/>
      <c r="E13" s="484"/>
    </row>
    <row r="14" s="466" customFormat="1" ht="17" customHeight="1" spans="1:6">
      <c r="A14" s="485" t="s">
        <v>111</v>
      </c>
      <c r="B14" s="479"/>
      <c r="C14" s="479"/>
      <c r="D14" s="479"/>
      <c r="E14" s="480"/>
    </row>
    <row r="15" s="466" customFormat="1" ht="17" customHeight="1" spans="1:6">
      <c r="A15" s="478" t="s">
        <v>1335</v>
      </c>
      <c r="B15" s="479"/>
      <c r="C15" s="479"/>
      <c r="D15" s="479"/>
      <c r="E15" s="480"/>
    </row>
    <row r="16" s="466" customFormat="1" ht="17" customHeight="1" spans="1:6">
      <c r="A16" s="481" t="s">
        <v>1331</v>
      </c>
      <c r="B16" s="479"/>
      <c r="C16" s="479"/>
      <c r="D16" s="479"/>
      <c r="E16" s="480"/>
    </row>
    <row r="17" s="230" customFormat="1" ht="17" customHeight="1" spans="1:5">
      <c r="A17" s="482" t="s">
        <v>1332</v>
      </c>
      <c r="B17" s="483"/>
      <c r="C17" s="483"/>
      <c r="D17" s="483"/>
      <c r="E17" s="484"/>
    </row>
    <row r="18" s="230" customFormat="1" ht="17" customHeight="1" spans="1:5">
      <c r="A18" s="485" t="s">
        <v>111</v>
      </c>
      <c r="B18" s="483"/>
      <c r="C18" s="483"/>
      <c r="D18" s="483"/>
      <c r="E18" s="484"/>
    </row>
    <row r="19" s="466" customFormat="1" ht="17" customHeight="1" spans="1:5">
      <c r="A19" s="481" t="s">
        <v>1334</v>
      </c>
      <c r="B19" s="479"/>
      <c r="C19" s="479"/>
      <c r="D19" s="479"/>
      <c r="E19" s="480"/>
    </row>
    <row r="20" s="230" customFormat="1" ht="17" customHeight="1" spans="1:5">
      <c r="A20" s="485" t="s">
        <v>111</v>
      </c>
      <c r="B20" s="483"/>
      <c r="C20" s="483"/>
      <c r="D20" s="483"/>
      <c r="E20" s="484"/>
    </row>
    <row r="21" s="466" customFormat="1" ht="17" customHeight="1" spans="1:5">
      <c r="A21" s="478" t="s">
        <v>1336</v>
      </c>
      <c r="B21" s="479"/>
      <c r="C21" s="479"/>
      <c r="D21" s="479"/>
      <c r="E21" s="480"/>
    </row>
    <row r="22" s="466" customFormat="1" ht="17" customHeight="1" spans="1:5">
      <c r="A22" s="481" t="s">
        <v>1331</v>
      </c>
      <c r="B22" s="479"/>
      <c r="C22" s="479"/>
      <c r="D22" s="479"/>
      <c r="E22" s="480"/>
    </row>
    <row r="23" s="230" customFormat="1" ht="17" customHeight="1" spans="1:5">
      <c r="A23" s="482" t="s">
        <v>1332</v>
      </c>
      <c r="B23" s="483"/>
      <c r="C23" s="483"/>
      <c r="D23" s="483"/>
      <c r="E23" s="484"/>
    </row>
    <row r="24" s="230" customFormat="1" ht="17" customHeight="1" spans="1:5">
      <c r="A24" s="485" t="s">
        <v>111</v>
      </c>
      <c r="B24" s="483"/>
      <c r="C24" s="483"/>
      <c r="D24" s="483"/>
      <c r="E24" s="484"/>
    </row>
    <row r="25" s="466" customFormat="1" ht="17" customHeight="1" spans="1:5">
      <c r="A25" s="481" t="s">
        <v>1334</v>
      </c>
      <c r="B25" s="479"/>
      <c r="C25" s="479"/>
      <c r="D25" s="479"/>
      <c r="E25" s="480"/>
    </row>
    <row r="26" s="466" customFormat="1" ht="17" customHeight="1" spans="1:5">
      <c r="A26" s="482" t="s">
        <v>1332</v>
      </c>
      <c r="B26" s="486"/>
      <c r="C26" s="486"/>
      <c r="D26" s="487"/>
      <c r="E26" s="488"/>
    </row>
    <row r="27" s="466" customFormat="1" ht="17" customHeight="1" spans="1:5">
      <c r="A27" s="485" t="s">
        <v>111</v>
      </c>
      <c r="B27" s="486"/>
      <c r="C27" s="486"/>
      <c r="D27" s="487"/>
      <c r="E27" s="488"/>
    </row>
    <row r="28" s="466" customFormat="1" ht="17" customHeight="1" spans="1:5">
      <c r="A28" s="478" t="s">
        <v>1337</v>
      </c>
      <c r="B28" s="486">
        <f>B30+B31</f>
        <v>1150</v>
      </c>
      <c r="C28" s="486">
        <f>C30+C31</f>
        <v>933.8</v>
      </c>
      <c r="D28" s="486">
        <f>D30+D31</f>
        <v>933.8</v>
      </c>
      <c r="E28" s="488">
        <f>D28/B28</f>
        <v>0.812</v>
      </c>
    </row>
    <row r="29" s="466" customFormat="1" ht="17" customHeight="1" spans="1:5">
      <c r="A29" s="481" t="s">
        <v>1331</v>
      </c>
      <c r="B29" s="486">
        <f>B30+B31</f>
        <v>1150</v>
      </c>
      <c r="C29" s="486">
        <f>C30+C31</f>
        <v>933.8</v>
      </c>
      <c r="D29" s="486">
        <f>D30+D31</f>
        <v>933.8</v>
      </c>
      <c r="E29" s="488">
        <f>D29/B29</f>
        <v>0.812</v>
      </c>
    </row>
    <row r="30" s="466" customFormat="1" ht="17" customHeight="1" spans="1:5">
      <c r="A30" s="489" t="s">
        <v>1338</v>
      </c>
      <c r="B30" s="490">
        <v>700</v>
      </c>
      <c r="C30" s="490">
        <v>562</v>
      </c>
      <c r="D30" s="490">
        <v>562</v>
      </c>
      <c r="E30" s="491">
        <f t="shared" ref="E30:E39" si="0">D30/B30</f>
        <v>0.802857142857143</v>
      </c>
    </row>
    <row r="31" s="466" customFormat="1" ht="17" customHeight="1" spans="1:5">
      <c r="A31" s="492" t="s">
        <v>1339</v>
      </c>
      <c r="B31" s="493">
        <v>450</v>
      </c>
      <c r="C31" s="493">
        <v>371.8</v>
      </c>
      <c r="D31" s="493">
        <v>371.8</v>
      </c>
      <c r="E31" s="491">
        <f t="shared" si="0"/>
        <v>0.826222222222222</v>
      </c>
    </row>
    <row r="32" s="466" customFormat="1" ht="17" customHeight="1" spans="1:5">
      <c r="A32" s="494" t="s">
        <v>1340</v>
      </c>
      <c r="B32" s="495">
        <v>619.35</v>
      </c>
      <c r="C32" s="495">
        <v>613.930878</v>
      </c>
      <c r="D32" s="495">
        <v>613.930878</v>
      </c>
      <c r="E32" s="491">
        <f t="shared" si="0"/>
        <v>0.991250307580528</v>
      </c>
    </row>
    <row r="33" ht="17" customHeight="1" spans="1:5">
      <c r="A33" s="496" t="s">
        <v>1331</v>
      </c>
      <c r="B33" s="495">
        <v>619.35</v>
      </c>
      <c r="C33" s="495">
        <v>613.930878</v>
      </c>
      <c r="D33" s="495">
        <v>613.930878</v>
      </c>
      <c r="E33" s="491">
        <f t="shared" si="0"/>
        <v>0.991250307580528</v>
      </c>
    </row>
    <row r="34" ht="17" customHeight="1" spans="1:5">
      <c r="A34" s="449" t="s">
        <v>1341</v>
      </c>
      <c r="B34" s="495">
        <v>619.35</v>
      </c>
      <c r="C34" s="495">
        <v>613.930878</v>
      </c>
      <c r="D34" s="495">
        <v>613.930878</v>
      </c>
      <c r="E34" s="491">
        <f t="shared" si="0"/>
        <v>0.991250307580528</v>
      </c>
    </row>
    <row r="35" ht="17" customHeight="1" spans="1:5">
      <c r="A35" s="494" t="s">
        <v>1342</v>
      </c>
      <c r="B35" s="497">
        <v>944</v>
      </c>
      <c r="C35" s="497">
        <v>752.86</v>
      </c>
      <c r="D35" s="497">
        <v>752.86</v>
      </c>
      <c r="E35" s="491">
        <f t="shared" si="0"/>
        <v>0.797521186440678</v>
      </c>
    </row>
    <row r="36" ht="17" customHeight="1" spans="1:5">
      <c r="A36" s="496" t="s">
        <v>1331</v>
      </c>
      <c r="B36" s="497">
        <v>944</v>
      </c>
      <c r="C36" s="497">
        <v>752.86</v>
      </c>
      <c r="D36" s="497">
        <v>752.86</v>
      </c>
      <c r="E36" s="491">
        <f t="shared" si="0"/>
        <v>0.797521186440678</v>
      </c>
    </row>
    <row r="37" ht="17" customHeight="1" spans="1:5">
      <c r="A37" s="498" t="s">
        <v>1343</v>
      </c>
      <c r="B37" s="497">
        <v>944</v>
      </c>
      <c r="C37" s="497">
        <v>752.86</v>
      </c>
      <c r="D37" s="497">
        <v>752.86</v>
      </c>
      <c r="E37" s="491">
        <f t="shared" si="0"/>
        <v>0.797521186440678</v>
      </c>
    </row>
    <row r="38" ht="17" customHeight="1" spans="1:5">
      <c r="A38" s="499" t="s">
        <v>1344</v>
      </c>
      <c r="B38" s="486">
        <f>B28+B32+B35</f>
        <v>2713.35</v>
      </c>
      <c r="C38" s="486">
        <f>C28+C32+C35</f>
        <v>2300.590878</v>
      </c>
      <c r="D38" s="486">
        <f>D28+D32+D35</f>
        <v>2300.590878</v>
      </c>
      <c r="E38" s="488">
        <f t="shared" si="0"/>
        <v>0.847878407872187</v>
      </c>
    </row>
    <row r="39" ht="17" customHeight="1" spans="1:5">
      <c r="A39" s="499" t="s">
        <v>1345</v>
      </c>
      <c r="B39" s="486">
        <f>B29+B33+B36</f>
        <v>2713.35</v>
      </c>
      <c r="C39" s="486">
        <f>C29+C33+C36</f>
        <v>2300.590878</v>
      </c>
      <c r="D39" s="486">
        <f>D29+D33+D36</f>
        <v>2300.590878</v>
      </c>
      <c r="E39" s="488">
        <f t="shared" si="0"/>
        <v>0.847878407872187</v>
      </c>
    </row>
    <row r="40" ht="17" customHeight="1" spans="1:5">
      <c r="A40" s="499" t="s">
        <v>1346</v>
      </c>
      <c r="B40" s="486"/>
      <c r="C40" s="486"/>
      <c r="D40" s="486"/>
      <c r="E40" s="488"/>
    </row>
  </sheetData>
  <mergeCells count="1">
    <mergeCell ref="A2:E2"/>
  </mergeCells>
  <printOptions horizontalCentered="1"/>
  <pageMargins left="0.590277777777778" right="0.590277777777778" top="0.393055555555556" bottom="0.393055555555556" header="0.668055555555556" footer="0.15625"/>
  <pageSetup paperSize="9" firstPageNumber="0" fitToHeight="0" orientation="portrait" blackAndWhite="1" useFirstPageNumber="1"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O81"/>
  <sheetViews>
    <sheetView showZeros="0" workbookViewId="0">
      <selection activeCell="A4" sqref="A4"/>
    </sheetView>
  </sheetViews>
  <sheetFormatPr defaultColWidth="9" defaultRowHeight="14.25"/>
  <cols>
    <col min="1" max="1" width="33.625" style="433" customWidth="1"/>
    <col min="2" max="2" width="14" style="433" customWidth="1"/>
    <col min="3" max="4" width="14" style="434" customWidth="1"/>
    <col min="5" max="5" width="14" style="435" customWidth="1"/>
    <col min="6" max="7" width="11.5" style="433" customWidth="1"/>
    <col min="8" max="16384" width="9" style="433"/>
  </cols>
  <sheetData>
    <row r="1" s="425" customFormat="1" ht="24" customHeight="1" spans="1:15">
      <c r="A1" s="436" t="s">
        <v>1347</v>
      </c>
      <c r="D1" s="437"/>
      <c r="E1" s="438"/>
    </row>
    <row r="2" s="426" customFormat="1" ht="60" customHeight="1" spans="1:15">
      <c r="A2" s="439" t="s">
        <v>1348</v>
      </c>
      <c r="B2" s="439"/>
      <c r="C2" s="440"/>
      <c r="D2" s="440"/>
      <c r="E2" s="440"/>
    </row>
    <row r="3" s="427" customFormat="1" ht="27" customHeight="1" spans="1:15">
      <c r="B3" s="441"/>
      <c r="C3" s="441"/>
      <c r="D3" s="441" t="s">
        <v>38</v>
      </c>
      <c r="E3" s="442"/>
      <c r="F3" s="441"/>
    </row>
    <row r="4" s="428" customFormat="1" ht="30" customHeight="1" spans="1:15">
      <c r="A4" s="443" t="s">
        <v>1349</v>
      </c>
      <c r="B4" s="320" t="s">
        <v>4</v>
      </c>
      <c r="C4" s="444" t="s">
        <v>121</v>
      </c>
      <c r="D4" s="444" t="s">
        <v>6</v>
      </c>
      <c r="E4" s="445" t="s">
        <v>7</v>
      </c>
    </row>
    <row r="5" s="429" customFormat="1" ht="24" customHeight="1" spans="1:15">
      <c r="A5" s="446" t="s">
        <v>1343</v>
      </c>
      <c r="B5" s="447">
        <v>944</v>
      </c>
      <c r="C5" s="447">
        <v>752.86</v>
      </c>
      <c r="D5" s="447">
        <v>752.86</v>
      </c>
      <c r="E5" s="448">
        <f>D5/B5</f>
        <v>0.797521186440678</v>
      </c>
    </row>
    <row r="6" s="429" customFormat="1" ht="24" customHeight="1" spans="1:15">
      <c r="A6" s="449" t="s">
        <v>1341</v>
      </c>
      <c r="B6" s="450">
        <v>619.35</v>
      </c>
      <c r="C6" s="450">
        <v>613.930878</v>
      </c>
      <c r="D6" s="450">
        <v>613.930878</v>
      </c>
      <c r="E6" s="448">
        <f>D6/B6</f>
        <v>0.991250307580528</v>
      </c>
    </row>
    <row r="7" s="429" customFormat="1" ht="24" customHeight="1" spans="1:15">
      <c r="A7" s="451"/>
      <c r="B7" s="452"/>
      <c r="C7" s="453"/>
      <c r="D7" s="453"/>
      <c r="E7" s="454"/>
    </row>
    <row r="8" s="430" customFormat="1" ht="24" customHeight="1" spans="1:15">
      <c r="A8" s="451"/>
      <c r="B8" s="452"/>
      <c r="C8" s="455"/>
      <c r="D8" s="455"/>
      <c r="E8" s="454"/>
    </row>
    <row r="9" s="430" customFormat="1" ht="24" customHeight="1" spans="1:15">
      <c r="A9" s="451"/>
      <c r="B9" s="452"/>
      <c r="C9" s="453"/>
      <c r="D9" s="453"/>
      <c r="E9" s="454"/>
    </row>
    <row r="10" s="430" customFormat="1" ht="24" customHeight="1" spans="1:15">
      <c r="A10" s="451"/>
      <c r="B10" s="452"/>
      <c r="C10" s="453"/>
      <c r="D10" s="453"/>
      <c r="E10" s="454"/>
    </row>
    <row r="11" s="430" customFormat="1" ht="24" customHeight="1" spans="1:15">
      <c r="A11" s="456"/>
      <c r="B11" s="457"/>
      <c r="C11" s="453"/>
      <c r="D11" s="453"/>
      <c r="E11" s="454"/>
      <c r="O11" s="458"/>
    </row>
    <row r="12" s="431" customFormat="1" ht="24" customHeight="1" spans="1:15">
      <c r="A12" s="459" t="s">
        <v>1350</v>
      </c>
      <c r="B12" s="460">
        <f>SUM(B5:B10)</f>
        <v>1563.35</v>
      </c>
      <c r="C12" s="461">
        <f>SUM(C5:C10)</f>
        <v>1366.790878</v>
      </c>
      <c r="D12" s="461">
        <f>SUM(D5:D10)</f>
        <v>1366.790878</v>
      </c>
      <c r="E12" s="454">
        <f>D12/B12</f>
        <v>0.874270558736048</v>
      </c>
    </row>
    <row r="13" s="432" customFormat="1" ht="24" customHeight="1" spans="1:15">
      <c r="C13" s="462"/>
      <c r="D13" s="462"/>
      <c r="E13" s="463"/>
    </row>
    <row r="14" s="432" customFormat="1" ht="24" customHeight="1" spans="1:15">
      <c r="C14" s="462"/>
      <c r="D14" s="462"/>
      <c r="E14" s="463"/>
    </row>
    <row r="15" s="432" customFormat="1" ht="24" customHeight="1" spans="1:15">
      <c r="C15" s="462"/>
      <c r="D15" s="462"/>
      <c r="E15" s="463"/>
    </row>
    <row r="16" s="432" customFormat="1" ht="24" customHeight="1" spans="1:15">
      <c r="C16" s="462"/>
      <c r="D16" s="462"/>
      <c r="E16" s="463"/>
    </row>
    <row r="17" s="432" customFormat="1" ht="24" customHeight="1" spans="1:5">
      <c r="C17" s="462"/>
      <c r="D17" s="462"/>
      <c r="E17" s="463"/>
    </row>
    <row r="18" s="432" customFormat="1" ht="24" customHeight="1" spans="1:5">
      <c r="C18" s="462"/>
      <c r="D18" s="462"/>
      <c r="E18" s="463"/>
    </row>
    <row r="19" s="432" customFormat="1" ht="24" customHeight="1" spans="1:5">
      <c r="C19" s="462"/>
      <c r="D19" s="462"/>
      <c r="E19" s="463"/>
    </row>
    <row r="20" s="432" customFormat="1" ht="24" customHeight="1" spans="1:5">
      <c r="C20" s="462"/>
      <c r="D20" s="462"/>
      <c r="E20" s="463"/>
    </row>
    <row r="21" s="432" customFormat="1" ht="24" customHeight="1" spans="1:5">
      <c r="C21" s="462"/>
      <c r="D21" s="462"/>
      <c r="E21" s="463"/>
    </row>
    <row r="22" s="432" customFormat="1" ht="24" customHeight="1" spans="1:5">
      <c r="C22" s="462"/>
      <c r="D22" s="462"/>
      <c r="E22" s="463"/>
    </row>
    <row r="23" s="432" customFormat="1" ht="24" customHeight="1" spans="1:5">
      <c r="C23" s="462"/>
      <c r="D23" s="462"/>
      <c r="E23" s="463"/>
    </row>
    <row r="24" s="432" customFormat="1" ht="24" customHeight="1" spans="1:5">
      <c r="C24" s="462"/>
      <c r="D24" s="462"/>
      <c r="E24" s="463"/>
    </row>
    <row r="25" s="432" customFormat="1" ht="24" customHeight="1" spans="1:5">
      <c r="C25" s="462"/>
      <c r="D25" s="462"/>
      <c r="E25" s="463"/>
    </row>
    <row r="26" s="432" customFormat="1" ht="24" customHeight="1" spans="1:5">
      <c r="A26" s="464"/>
      <c r="C26" s="462"/>
      <c r="D26" s="462"/>
      <c r="E26" s="463"/>
    </row>
    <row r="27" s="432" customFormat="1" ht="24" customHeight="1" spans="1:5">
      <c r="C27" s="462"/>
      <c r="D27" s="462"/>
      <c r="E27" s="463"/>
    </row>
    <row r="28" s="432" customFormat="1" ht="24" customHeight="1" spans="1:5">
      <c r="C28" s="462"/>
      <c r="D28" s="462"/>
      <c r="E28" s="463"/>
    </row>
    <row r="29" s="432" customFormat="1" ht="24" customHeight="1" spans="1:5">
      <c r="C29" s="462"/>
      <c r="D29" s="462"/>
      <c r="E29" s="463"/>
    </row>
    <row r="30" s="432" customFormat="1" ht="24" customHeight="1" spans="1:5">
      <c r="C30" s="462"/>
      <c r="D30" s="462"/>
      <c r="E30" s="463"/>
    </row>
    <row r="31" s="432" customFormat="1" ht="24" customHeight="1" spans="1:5">
      <c r="C31" s="462"/>
      <c r="D31" s="462"/>
      <c r="E31" s="463"/>
    </row>
    <row r="32" s="432" customFormat="1" ht="24" customHeight="1" spans="1:5">
      <c r="C32" s="462"/>
      <c r="D32" s="462"/>
      <c r="E32" s="463"/>
    </row>
    <row r="33" s="432" customFormat="1" ht="24" customHeight="1" spans="3:5">
      <c r="C33" s="462"/>
      <c r="D33" s="462"/>
      <c r="E33" s="463"/>
    </row>
    <row r="34" s="432" customFormat="1" ht="24" customHeight="1" spans="3:5">
      <c r="C34" s="462"/>
      <c r="D34" s="462"/>
      <c r="E34" s="463"/>
    </row>
    <row r="35" s="432" customFormat="1" ht="24" customHeight="1" spans="3:5">
      <c r="C35" s="462"/>
      <c r="D35" s="462"/>
      <c r="E35" s="463"/>
    </row>
    <row r="36" s="432" customFormat="1" ht="24" customHeight="1" spans="3:5">
      <c r="C36" s="462"/>
      <c r="D36" s="462"/>
      <c r="E36" s="463"/>
    </row>
    <row r="37" s="432" customFormat="1" ht="24" customHeight="1" spans="3:5">
      <c r="C37" s="462"/>
      <c r="D37" s="462"/>
      <c r="E37" s="463"/>
    </row>
    <row r="38" s="432" customFormat="1" ht="24" customHeight="1" spans="3:5">
      <c r="C38" s="462"/>
      <c r="D38" s="462"/>
      <c r="E38" s="463"/>
    </row>
    <row r="39" s="432" customFormat="1" ht="24" customHeight="1" spans="3:5">
      <c r="C39" s="462"/>
      <c r="D39" s="462"/>
      <c r="E39" s="463"/>
    </row>
    <row r="40" s="432" customFormat="1" ht="24" customHeight="1" spans="3:5">
      <c r="C40" s="462"/>
      <c r="D40" s="462"/>
      <c r="E40" s="463"/>
    </row>
    <row r="41" s="432" customFormat="1" ht="24" customHeight="1" spans="3:5">
      <c r="C41" s="462"/>
      <c r="D41" s="462"/>
      <c r="E41" s="463"/>
    </row>
    <row r="42" s="432" customFormat="1" ht="24" customHeight="1" spans="3:5">
      <c r="C42" s="462"/>
      <c r="D42" s="462"/>
      <c r="E42" s="463"/>
    </row>
    <row r="43" s="432" customFormat="1" ht="24" customHeight="1" spans="3:5">
      <c r="C43" s="462"/>
      <c r="D43" s="462"/>
      <c r="E43" s="463"/>
    </row>
    <row r="44" s="432" customFormat="1" ht="24" customHeight="1" spans="3:5">
      <c r="C44" s="462"/>
      <c r="D44" s="462"/>
      <c r="E44" s="463"/>
    </row>
    <row r="45" s="432" customFormat="1" ht="24" customHeight="1" spans="3:5">
      <c r="C45" s="462"/>
      <c r="D45" s="462"/>
      <c r="E45" s="463"/>
    </row>
    <row r="46" s="432" customFormat="1" ht="24" customHeight="1" spans="3:5">
      <c r="C46" s="462"/>
      <c r="D46" s="462"/>
      <c r="E46" s="463"/>
    </row>
    <row r="47" s="432" customFormat="1" ht="24" customHeight="1" spans="3:5">
      <c r="C47" s="462"/>
      <c r="D47" s="462"/>
      <c r="E47" s="463"/>
    </row>
    <row r="48" s="432" customFormat="1" ht="24" customHeight="1" spans="3:5">
      <c r="C48" s="462"/>
      <c r="D48" s="462"/>
      <c r="E48" s="463"/>
    </row>
    <row r="49" s="432" customFormat="1" ht="24" customHeight="1" spans="3:5">
      <c r="C49" s="462"/>
      <c r="D49" s="462"/>
      <c r="E49" s="463"/>
    </row>
    <row r="50" s="432" customFormat="1" ht="24" customHeight="1" spans="3:5">
      <c r="C50" s="462"/>
      <c r="D50" s="462"/>
      <c r="E50" s="463"/>
    </row>
    <row r="51" s="432" customFormat="1" ht="24" customHeight="1" spans="3:5">
      <c r="C51" s="462"/>
      <c r="D51" s="462"/>
      <c r="E51" s="463"/>
    </row>
    <row r="52" s="432" customFormat="1" ht="24" customHeight="1" spans="3:5">
      <c r="C52" s="462"/>
      <c r="D52" s="462"/>
      <c r="E52" s="463"/>
    </row>
    <row r="53" s="432" customFormat="1" ht="24" customHeight="1" spans="3:5">
      <c r="C53" s="462"/>
      <c r="D53" s="462"/>
      <c r="E53" s="463"/>
    </row>
    <row r="54" s="432" customFormat="1" ht="24" customHeight="1" spans="3:5">
      <c r="C54" s="462"/>
      <c r="D54" s="462"/>
      <c r="E54" s="463"/>
    </row>
    <row r="55" s="432" customFormat="1" ht="24" customHeight="1" spans="3:5">
      <c r="C55" s="462"/>
      <c r="D55" s="462"/>
      <c r="E55" s="463"/>
    </row>
    <row r="56" s="432" customFormat="1" ht="24" customHeight="1" spans="3:5">
      <c r="C56" s="462"/>
      <c r="D56" s="462"/>
      <c r="E56" s="463"/>
    </row>
    <row r="57" s="432" customFormat="1" ht="24" customHeight="1" spans="3:5">
      <c r="C57" s="462"/>
      <c r="D57" s="462"/>
      <c r="E57" s="463"/>
    </row>
    <row r="58" s="432" customFormat="1" ht="24" customHeight="1" spans="3:5">
      <c r="C58" s="462"/>
      <c r="D58" s="462"/>
      <c r="E58" s="463"/>
    </row>
    <row r="59" s="432" customFormat="1" ht="24" customHeight="1" spans="3:5">
      <c r="C59" s="462"/>
      <c r="D59" s="462"/>
      <c r="E59" s="463"/>
    </row>
    <row r="60" s="432" customFormat="1" ht="24" customHeight="1" spans="3:5">
      <c r="C60" s="462"/>
      <c r="D60" s="462"/>
      <c r="E60" s="463"/>
    </row>
    <row r="61" s="432" customFormat="1" ht="24" customHeight="1" spans="3:5">
      <c r="C61" s="462"/>
      <c r="D61" s="462"/>
      <c r="E61" s="463"/>
    </row>
    <row r="62" s="432" customFormat="1" ht="24" customHeight="1" spans="3:5">
      <c r="C62" s="462"/>
      <c r="D62" s="462"/>
      <c r="E62" s="463"/>
    </row>
    <row r="63" s="432" customFormat="1" ht="24" customHeight="1" spans="3:5">
      <c r="C63" s="462"/>
      <c r="D63" s="462"/>
      <c r="E63" s="463"/>
    </row>
    <row r="64" s="432" customFormat="1" ht="24" customHeight="1" spans="3:5">
      <c r="C64" s="462"/>
      <c r="D64" s="462"/>
      <c r="E64" s="463"/>
    </row>
    <row r="65" s="432" customFormat="1" ht="24" customHeight="1" spans="3:5">
      <c r="C65" s="462"/>
      <c r="D65" s="462"/>
      <c r="E65" s="463"/>
    </row>
    <row r="66" s="432" customFormat="1" ht="24" customHeight="1" spans="3:5">
      <c r="C66" s="462"/>
      <c r="D66" s="462"/>
      <c r="E66" s="463"/>
    </row>
    <row r="67" s="432" customFormat="1" ht="24" customHeight="1" spans="3:5">
      <c r="C67" s="462"/>
      <c r="D67" s="462"/>
      <c r="E67" s="463"/>
    </row>
    <row r="68" s="432" customFormat="1" ht="24" customHeight="1" spans="3:5">
      <c r="C68" s="462"/>
      <c r="D68" s="462"/>
      <c r="E68" s="463"/>
    </row>
    <row r="69" s="432" customFormat="1" ht="24" customHeight="1" spans="3:5">
      <c r="C69" s="462"/>
      <c r="D69" s="462"/>
      <c r="E69" s="463"/>
    </row>
    <row r="70" s="432" customFormat="1" ht="24" customHeight="1" spans="3:5">
      <c r="C70" s="462"/>
      <c r="D70" s="462"/>
      <c r="E70" s="463"/>
    </row>
    <row r="71" s="432" customFormat="1" ht="24" customHeight="1" spans="3:5">
      <c r="C71" s="462"/>
      <c r="D71" s="462"/>
      <c r="E71" s="463"/>
    </row>
    <row r="72" s="432" customFormat="1" ht="24" customHeight="1" spans="3:5">
      <c r="C72" s="462"/>
      <c r="D72" s="462"/>
      <c r="E72" s="463"/>
    </row>
    <row r="73" s="432" customFormat="1" ht="24" customHeight="1" spans="3:5">
      <c r="C73" s="462"/>
      <c r="D73" s="462"/>
      <c r="E73" s="463"/>
    </row>
    <row r="74" s="432" customFormat="1" ht="24" customHeight="1" spans="3:5">
      <c r="C74" s="462"/>
      <c r="D74" s="462"/>
      <c r="E74" s="463"/>
    </row>
    <row r="75" s="432" customFormat="1" ht="24" customHeight="1" spans="3:5">
      <c r="C75" s="462"/>
      <c r="D75" s="462"/>
      <c r="E75" s="463"/>
    </row>
    <row r="76" s="432" customFormat="1" ht="24" customHeight="1" spans="3:5">
      <c r="C76" s="462"/>
      <c r="D76" s="462"/>
      <c r="E76" s="463"/>
    </row>
    <row r="77" s="432" customFormat="1" ht="24" customHeight="1" spans="3:5">
      <c r="C77" s="462"/>
      <c r="D77" s="462"/>
      <c r="E77" s="463"/>
    </row>
    <row r="78" s="432" customFormat="1" ht="24" customHeight="1" spans="3:5">
      <c r="C78" s="462"/>
      <c r="D78" s="462"/>
      <c r="E78" s="463"/>
    </row>
    <row r="79" s="432" customFormat="1" ht="24" customHeight="1" spans="3:5">
      <c r="C79" s="462"/>
      <c r="D79" s="462"/>
      <c r="E79" s="463"/>
    </row>
    <row r="80" s="432" customFormat="1" ht="24" customHeight="1" spans="3:5">
      <c r="C80" s="462"/>
      <c r="D80" s="462"/>
      <c r="E80" s="463"/>
    </row>
    <row r="81" s="432" customFormat="1" ht="24" customHeight="1" spans="3:5">
      <c r="C81" s="462"/>
      <c r="D81" s="462"/>
      <c r="E81" s="463"/>
    </row>
  </sheetData>
  <mergeCells count="2">
    <mergeCell ref="A2:E2"/>
    <mergeCell ref="D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W76"/>
  <sheetViews>
    <sheetView showGridLines="0" showZeros="0" workbookViewId="0">
      <selection activeCell="H28" sqref="H28"/>
    </sheetView>
  </sheetViews>
  <sheetFormatPr defaultColWidth="6.875" defaultRowHeight="15.95" customHeight="1"/>
  <cols>
    <col min="1" max="1" width="54.6083333333333" style="345" customWidth="1"/>
    <col min="2" max="2" width="9.625" style="407" customWidth="1"/>
    <col min="3" max="4" width="9.625" style="345" customWidth="1"/>
    <col min="5" max="5" width="8.625" style="391" customWidth="1"/>
    <col min="6" max="6" width="8.875" style="391" customWidth="1"/>
    <col min="7" max="7" width="9.375" style="345"/>
    <col min="8" max="8" width="8.375" style="408"/>
    <col min="9" max="257" width="6.875" style="345"/>
  </cols>
  <sheetData>
    <row r="1" s="339" customFormat="1" ht="24" customHeight="1" spans="1:257">
      <c r="A1" s="346" t="s">
        <v>1351</v>
      </c>
      <c r="B1" s="409"/>
      <c r="C1" s="347"/>
      <c r="D1" s="347"/>
      <c r="E1" s="394"/>
      <c r="F1" s="395"/>
      <c r="G1" s="349"/>
      <c r="H1" s="410"/>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c r="BR1" s="349"/>
      <c r="BS1" s="349"/>
      <c r="BT1" s="349"/>
      <c r="BU1" s="349"/>
      <c r="BV1" s="349"/>
      <c r="BW1" s="349"/>
      <c r="BX1" s="349"/>
      <c r="BY1" s="349"/>
      <c r="BZ1" s="349"/>
      <c r="CA1" s="349"/>
      <c r="CB1" s="349"/>
      <c r="CC1" s="349"/>
      <c r="CD1" s="349"/>
      <c r="CE1" s="349"/>
      <c r="CF1" s="349"/>
      <c r="CG1" s="349"/>
      <c r="CH1" s="349"/>
      <c r="CI1" s="349"/>
      <c r="CJ1" s="349"/>
      <c r="CK1" s="349"/>
      <c r="CL1" s="349"/>
      <c r="CM1" s="349"/>
      <c r="CN1" s="349"/>
      <c r="CO1" s="349"/>
      <c r="CP1" s="349"/>
      <c r="CQ1" s="349"/>
      <c r="CR1" s="349"/>
      <c r="CS1" s="349"/>
      <c r="CT1" s="349"/>
      <c r="CU1" s="349"/>
      <c r="CV1" s="349"/>
      <c r="CW1" s="349"/>
      <c r="CX1" s="349"/>
      <c r="CY1" s="349"/>
      <c r="CZ1" s="349"/>
      <c r="DA1" s="349"/>
      <c r="DB1" s="349"/>
      <c r="DC1" s="349"/>
      <c r="DD1" s="349"/>
      <c r="DE1" s="349"/>
      <c r="DF1" s="349"/>
      <c r="DG1" s="349"/>
      <c r="DH1" s="349"/>
      <c r="DI1" s="349"/>
      <c r="DJ1" s="349"/>
      <c r="DK1" s="349"/>
      <c r="DL1" s="349"/>
      <c r="DM1" s="349"/>
      <c r="DN1" s="349"/>
      <c r="DO1" s="349"/>
      <c r="DP1" s="349"/>
      <c r="DQ1" s="349"/>
      <c r="DR1" s="349"/>
      <c r="DS1" s="349"/>
      <c r="DT1" s="349"/>
      <c r="DU1" s="349"/>
      <c r="DV1" s="349"/>
      <c r="DW1" s="349"/>
      <c r="DX1" s="349"/>
      <c r="DY1" s="349"/>
      <c r="DZ1" s="349"/>
      <c r="EA1" s="349"/>
      <c r="EB1" s="349"/>
      <c r="EC1" s="349"/>
      <c r="ED1" s="349"/>
      <c r="EE1" s="349"/>
      <c r="EF1" s="349"/>
      <c r="EG1" s="349"/>
      <c r="EH1" s="349"/>
      <c r="EI1" s="349"/>
      <c r="EJ1" s="349"/>
      <c r="EK1" s="349"/>
      <c r="EL1" s="349"/>
      <c r="EM1" s="349"/>
      <c r="EN1" s="349"/>
      <c r="EO1" s="349"/>
      <c r="EP1" s="349"/>
      <c r="EQ1" s="349"/>
      <c r="ER1" s="349"/>
      <c r="ES1" s="349"/>
      <c r="ET1" s="349"/>
      <c r="EU1" s="349"/>
      <c r="EV1" s="349"/>
      <c r="EW1" s="349"/>
      <c r="EX1" s="349"/>
      <c r="EY1" s="349"/>
      <c r="EZ1" s="349"/>
      <c r="FA1" s="349"/>
      <c r="FB1" s="349"/>
      <c r="FC1" s="349"/>
      <c r="FD1" s="349"/>
      <c r="FE1" s="349"/>
      <c r="FF1" s="349"/>
      <c r="FG1" s="349"/>
      <c r="FH1" s="349"/>
      <c r="FI1" s="349"/>
      <c r="FJ1" s="349"/>
      <c r="FK1" s="349"/>
      <c r="FL1" s="349"/>
      <c r="FM1" s="349"/>
      <c r="FN1" s="349"/>
      <c r="FO1" s="349"/>
      <c r="FP1" s="349"/>
      <c r="FQ1" s="349"/>
      <c r="FR1" s="349"/>
      <c r="FS1" s="349"/>
      <c r="FT1" s="349"/>
      <c r="FU1" s="349"/>
      <c r="FV1" s="349"/>
      <c r="FW1" s="349"/>
      <c r="FX1" s="349"/>
      <c r="FY1" s="349"/>
      <c r="FZ1" s="349"/>
      <c r="GA1" s="349"/>
      <c r="GB1" s="349"/>
      <c r="GC1" s="349"/>
      <c r="GD1" s="349"/>
      <c r="GE1" s="349"/>
      <c r="GF1" s="349"/>
      <c r="GG1" s="349"/>
      <c r="GH1" s="349"/>
      <c r="GI1" s="349"/>
      <c r="GJ1" s="349"/>
      <c r="GK1" s="349"/>
      <c r="GL1" s="349"/>
      <c r="GM1" s="349"/>
      <c r="GN1" s="349"/>
      <c r="GO1" s="349"/>
      <c r="GP1" s="349"/>
      <c r="GQ1" s="349"/>
      <c r="GR1" s="349"/>
      <c r="GS1" s="349"/>
      <c r="GT1" s="349"/>
      <c r="GU1" s="349"/>
      <c r="GV1" s="349"/>
      <c r="GW1" s="349"/>
      <c r="GX1" s="349"/>
      <c r="GY1" s="349"/>
      <c r="GZ1" s="349"/>
      <c r="HA1" s="349"/>
      <c r="HB1" s="349"/>
      <c r="HC1" s="349"/>
      <c r="HD1" s="349"/>
      <c r="HE1" s="349"/>
      <c r="HF1" s="349"/>
      <c r="HG1" s="349"/>
      <c r="HH1" s="349"/>
      <c r="HI1" s="349"/>
      <c r="HJ1" s="349"/>
      <c r="HK1" s="349"/>
      <c r="HL1" s="349"/>
      <c r="HM1" s="349"/>
      <c r="HN1" s="349"/>
      <c r="HO1" s="349"/>
      <c r="HP1" s="349"/>
      <c r="HQ1" s="349"/>
      <c r="HR1" s="349"/>
      <c r="HS1" s="349"/>
      <c r="HT1" s="349"/>
      <c r="HU1" s="349"/>
      <c r="HV1" s="349"/>
      <c r="HW1" s="349"/>
      <c r="HX1" s="349"/>
      <c r="HY1" s="349"/>
      <c r="HZ1" s="349"/>
      <c r="IA1" s="349"/>
      <c r="IB1" s="349"/>
      <c r="IC1" s="349"/>
      <c r="ID1" s="349"/>
      <c r="IE1" s="349"/>
      <c r="IF1" s="349"/>
      <c r="IG1" s="349"/>
      <c r="IH1" s="349"/>
      <c r="II1" s="349"/>
      <c r="IJ1" s="349"/>
      <c r="IK1" s="349"/>
      <c r="IL1" s="349"/>
      <c r="IM1" s="349"/>
      <c r="IN1" s="349"/>
      <c r="IO1" s="349"/>
      <c r="IP1" s="349"/>
      <c r="IQ1" s="349"/>
      <c r="IR1" s="349"/>
      <c r="IS1" s="349"/>
      <c r="IT1" s="349"/>
      <c r="IU1" s="349"/>
      <c r="IV1" s="349"/>
      <c r="IW1" s="349"/>
    </row>
    <row r="2" s="340" customFormat="1" ht="42" customHeight="1" spans="1:257">
      <c r="A2" s="350" t="s">
        <v>1352</v>
      </c>
      <c r="B2" s="396"/>
      <c r="C2" s="350"/>
      <c r="D2" s="350"/>
      <c r="E2" s="397"/>
      <c r="F2" s="398"/>
      <c r="H2" s="411"/>
    </row>
    <row r="3" s="341" customFormat="1" ht="27" customHeight="1" spans="1:257">
      <c r="B3" s="412"/>
      <c r="C3" s="352"/>
      <c r="D3" s="352"/>
      <c r="E3" s="401"/>
      <c r="F3" s="413" t="s">
        <v>2</v>
      </c>
      <c r="H3" s="414"/>
    </row>
    <row r="4" s="342" customFormat="1" ht="30" customHeight="1" spans="1:257">
      <c r="A4" s="354" t="s">
        <v>3</v>
      </c>
      <c r="B4" s="415" t="s">
        <v>4</v>
      </c>
      <c r="C4" s="356" t="s">
        <v>5</v>
      </c>
      <c r="D4" s="357" t="s">
        <v>6</v>
      </c>
      <c r="E4" s="406" t="s">
        <v>7</v>
      </c>
      <c r="F4" s="406" t="s">
        <v>8</v>
      </c>
      <c r="G4" s="359"/>
      <c r="H4" s="416"/>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59"/>
      <c r="BV4" s="359"/>
      <c r="BW4" s="359"/>
      <c r="BX4" s="359"/>
      <c r="BY4" s="359"/>
      <c r="BZ4" s="359"/>
      <c r="CA4" s="359"/>
      <c r="CB4" s="359"/>
      <c r="CC4" s="359"/>
      <c r="CD4" s="359"/>
      <c r="CE4" s="359"/>
      <c r="CF4" s="359"/>
      <c r="CG4" s="359"/>
      <c r="CH4" s="359"/>
      <c r="CI4" s="359"/>
      <c r="CJ4" s="359"/>
      <c r="CK4" s="359"/>
      <c r="CL4" s="359"/>
      <c r="CM4" s="359"/>
      <c r="CN4" s="359"/>
      <c r="CO4" s="359"/>
      <c r="CP4" s="359"/>
      <c r="CQ4" s="359"/>
      <c r="CR4" s="359"/>
      <c r="CS4" s="359"/>
      <c r="CT4" s="359"/>
      <c r="CU4" s="359"/>
      <c r="CV4" s="359"/>
      <c r="CW4" s="359"/>
      <c r="CX4" s="359"/>
      <c r="CY4" s="359"/>
      <c r="CZ4" s="359"/>
      <c r="DA4" s="359"/>
      <c r="DB4" s="359"/>
      <c r="DC4" s="359"/>
      <c r="DD4" s="359"/>
      <c r="DE4" s="359"/>
      <c r="DF4" s="359"/>
      <c r="DG4" s="359"/>
      <c r="DH4" s="359"/>
      <c r="DI4" s="359"/>
      <c r="DJ4" s="359"/>
      <c r="DK4" s="359"/>
      <c r="DL4" s="359"/>
      <c r="DM4" s="359"/>
      <c r="DN4" s="359"/>
      <c r="DO4" s="359"/>
      <c r="DP4" s="359"/>
      <c r="DQ4" s="359"/>
      <c r="DR4" s="359"/>
      <c r="DS4" s="359"/>
      <c r="DT4" s="359"/>
      <c r="DU4" s="359"/>
      <c r="DV4" s="359"/>
      <c r="DW4" s="359"/>
      <c r="DX4" s="359"/>
      <c r="DY4" s="359"/>
      <c r="DZ4" s="359"/>
      <c r="EA4" s="359"/>
      <c r="EB4" s="359"/>
      <c r="EC4" s="359"/>
      <c r="ED4" s="359"/>
      <c r="EE4" s="359"/>
      <c r="EF4" s="359"/>
      <c r="EG4" s="359"/>
      <c r="EH4" s="359"/>
      <c r="EI4" s="359"/>
      <c r="EJ4" s="359"/>
      <c r="EK4" s="359"/>
      <c r="EL4" s="359"/>
      <c r="EM4" s="359"/>
      <c r="EN4" s="359"/>
      <c r="EO4" s="359"/>
      <c r="EP4" s="359"/>
      <c r="EQ4" s="359"/>
      <c r="ER4" s="359"/>
      <c r="ES4" s="359"/>
      <c r="ET4" s="359"/>
      <c r="EU4" s="359"/>
      <c r="EV4" s="359"/>
      <c r="EW4" s="359"/>
      <c r="EX4" s="359"/>
      <c r="EY4" s="359"/>
      <c r="EZ4" s="359"/>
      <c r="FA4" s="359"/>
      <c r="FB4" s="359"/>
      <c r="FC4" s="359"/>
      <c r="FD4" s="359"/>
      <c r="FE4" s="359"/>
      <c r="FF4" s="359"/>
      <c r="FG4" s="359"/>
      <c r="FH4" s="359"/>
      <c r="FI4" s="359"/>
      <c r="FJ4" s="359"/>
      <c r="FK4" s="359"/>
      <c r="FL4" s="359"/>
      <c r="FM4" s="359"/>
      <c r="FN4" s="359"/>
      <c r="FO4" s="359"/>
      <c r="FP4" s="359"/>
      <c r="FQ4" s="359"/>
      <c r="FR4" s="359"/>
      <c r="FS4" s="359"/>
      <c r="FT4" s="359"/>
      <c r="FU4" s="359"/>
      <c r="FV4" s="359"/>
      <c r="FW4" s="359"/>
      <c r="FX4" s="359"/>
      <c r="FY4" s="359"/>
      <c r="FZ4" s="359"/>
      <c r="GA4" s="359"/>
      <c r="GB4" s="359"/>
      <c r="GC4" s="359"/>
      <c r="GD4" s="359"/>
      <c r="GE4" s="359"/>
      <c r="GF4" s="359"/>
      <c r="GG4" s="359"/>
      <c r="GH4" s="359"/>
      <c r="GI4" s="359"/>
      <c r="GJ4" s="359"/>
      <c r="GK4" s="359"/>
      <c r="GL4" s="359"/>
      <c r="GM4" s="359"/>
      <c r="GN4" s="359"/>
      <c r="GO4" s="359"/>
      <c r="GP4" s="359"/>
      <c r="GQ4" s="359"/>
      <c r="GR4" s="359"/>
      <c r="GS4" s="359"/>
      <c r="GT4" s="359"/>
      <c r="GU4" s="359"/>
      <c r="GV4" s="359"/>
      <c r="GW4" s="359"/>
      <c r="GX4" s="359"/>
      <c r="GY4" s="359"/>
      <c r="GZ4" s="359"/>
      <c r="HA4" s="359"/>
      <c r="HB4" s="359"/>
      <c r="HC4" s="359"/>
      <c r="HD4" s="359"/>
      <c r="HE4" s="359"/>
      <c r="HF4" s="359"/>
      <c r="HG4" s="359"/>
      <c r="HH4" s="359"/>
      <c r="HI4" s="359"/>
      <c r="HJ4" s="359"/>
      <c r="HK4" s="359"/>
      <c r="HL4" s="359"/>
      <c r="HM4" s="359"/>
      <c r="HN4" s="359"/>
      <c r="HO4" s="359"/>
      <c r="HP4" s="359"/>
      <c r="HQ4" s="359"/>
      <c r="HR4" s="359"/>
      <c r="HS4" s="359"/>
      <c r="HT4" s="359"/>
      <c r="HU4" s="359"/>
      <c r="HV4" s="359"/>
      <c r="HW4" s="359"/>
      <c r="HX4" s="359"/>
      <c r="HY4" s="359"/>
      <c r="HZ4" s="359"/>
      <c r="IA4" s="359"/>
      <c r="IB4" s="359"/>
      <c r="IC4" s="359"/>
      <c r="ID4" s="359"/>
      <c r="IE4" s="359"/>
      <c r="IF4" s="359"/>
      <c r="IG4" s="359"/>
      <c r="IH4" s="359"/>
      <c r="II4" s="359"/>
      <c r="IJ4" s="359"/>
      <c r="IK4" s="359"/>
      <c r="IL4" s="359"/>
      <c r="IM4" s="359"/>
      <c r="IN4" s="359"/>
      <c r="IO4" s="359"/>
      <c r="IP4" s="359"/>
      <c r="IQ4" s="359"/>
      <c r="IR4" s="359"/>
      <c r="IS4" s="359"/>
      <c r="IT4" s="359"/>
      <c r="IU4" s="359"/>
      <c r="IV4" s="359"/>
      <c r="IW4" s="359"/>
    </row>
    <row r="5" s="342" customFormat="1" ht="15" customHeight="1" spans="1:257">
      <c r="A5" s="297" t="s">
        <v>1353</v>
      </c>
      <c r="B5" s="360">
        <v>83520</v>
      </c>
      <c r="C5" s="360">
        <v>50050</v>
      </c>
      <c r="D5" s="360">
        <v>50050</v>
      </c>
      <c r="E5" s="361">
        <f>D5/B5</f>
        <v>0.599257662835249</v>
      </c>
      <c r="F5" s="323">
        <v>0.476394441271654</v>
      </c>
      <c r="G5" s="362"/>
      <c r="H5" s="417"/>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c r="IV5" s="362"/>
      <c r="IW5" s="362"/>
    </row>
    <row r="6" s="343" customFormat="1" ht="15" customHeight="1" spans="1:257">
      <c r="A6" s="297" t="s">
        <v>1354</v>
      </c>
      <c r="B6" s="363"/>
      <c r="C6" s="418"/>
      <c r="D6" s="363"/>
      <c r="E6" s="365"/>
      <c r="F6" s="366"/>
      <c r="G6" s="362"/>
      <c r="H6" s="417"/>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c r="DU6" s="362"/>
      <c r="DV6" s="362"/>
      <c r="DW6" s="362"/>
      <c r="DX6" s="362"/>
      <c r="DY6" s="362"/>
      <c r="DZ6" s="362"/>
      <c r="EA6" s="362"/>
      <c r="EB6" s="362"/>
      <c r="EC6" s="362"/>
      <c r="ED6" s="362"/>
      <c r="EE6" s="362"/>
      <c r="EF6" s="362"/>
      <c r="EG6" s="362"/>
      <c r="EH6" s="362"/>
      <c r="EI6" s="362"/>
      <c r="EJ6" s="362"/>
      <c r="EK6" s="362"/>
      <c r="EL6" s="362"/>
      <c r="EM6" s="362"/>
      <c r="EN6" s="362"/>
      <c r="EO6" s="362"/>
      <c r="EP6" s="362"/>
      <c r="EQ6" s="362"/>
      <c r="ER6" s="362"/>
      <c r="ES6" s="362"/>
      <c r="ET6" s="362"/>
      <c r="EU6" s="362"/>
      <c r="EV6" s="362"/>
      <c r="EW6" s="362"/>
      <c r="EX6" s="362"/>
      <c r="EY6" s="362"/>
      <c r="EZ6" s="362"/>
      <c r="FA6" s="362"/>
      <c r="FB6" s="362"/>
      <c r="FC6" s="362"/>
      <c r="FD6" s="362"/>
      <c r="FE6" s="362"/>
      <c r="FF6" s="362"/>
      <c r="FG6" s="362"/>
      <c r="FH6" s="362"/>
      <c r="FI6" s="362"/>
      <c r="FJ6" s="362"/>
      <c r="FK6" s="362"/>
      <c r="FL6" s="362"/>
      <c r="FM6" s="362"/>
      <c r="FN6" s="362"/>
      <c r="FO6" s="362"/>
      <c r="FP6" s="362"/>
      <c r="FQ6" s="362"/>
      <c r="FR6" s="362"/>
      <c r="FS6" s="362"/>
      <c r="FT6" s="362"/>
      <c r="FU6" s="362"/>
      <c r="FV6" s="362"/>
      <c r="FW6" s="362"/>
      <c r="FX6" s="362"/>
      <c r="FY6" s="362"/>
      <c r="FZ6" s="362"/>
      <c r="GA6" s="362"/>
      <c r="GB6" s="362"/>
      <c r="GC6" s="362"/>
      <c r="GD6" s="362"/>
      <c r="GE6" s="362"/>
      <c r="GF6" s="362"/>
      <c r="GG6" s="362"/>
      <c r="GH6" s="362"/>
      <c r="GI6" s="362"/>
      <c r="GJ6" s="362"/>
      <c r="GK6" s="362"/>
      <c r="GL6" s="362"/>
      <c r="GM6" s="362"/>
      <c r="GN6" s="362"/>
      <c r="GO6" s="362"/>
      <c r="GP6" s="362"/>
      <c r="GQ6" s="362"/>
      <c r="GR6" s="362"/>
      <c r="GS6" s="362"/>
      <c r="GT6" s="362"/>
      <c r="GU6" s="362"/>
      <c r="GV6" s="362"/>
      <c r="GW6" s="362"/>
      <c r="GX6" s="362"/>
      <c r="GY6" s="362"/>
      <c r="GZ6" s="362"/>
      <c r="HA6" s="362"/>
      <c r="HB6" s="362"/>
      <c r="HC6" s="362"/>
      <c r="HD6" s="362"/>
      <c r="HE6" s="362"/>
      <c r="HF6" s="362"/>
      <c r="HG6" s="362"/>
      <c r="HH6" s="362"/>
      <c r="HI6" s="362"/>
      <c r="HJ6" s="362"/>
      <c r="HK6" s="362"/>
      <c r="HL6" s="362"/>
      <c r="HM6" s="362"/>
      <c r="HN6" s="362"/>
      <c r="HO6" s="362"/>
      <c r="HP6" s="362"/>
      <c r="HQ6" s="362"/>
      <c r="HR6" s="362"/>
      <c r="HS6" s="362"/>
      <c r="HT6" s="362"/>
      <c r="HU6" s="362"/>
      <c r="HV6" s="362"/>
      <c r="HW6" s="362"/>
      <c r="HX6" s="362"/>
      <c r="HY6" s="362"/>
      <c r="HZ6" s="362"/>
      <c r="IA6" s="362"/>
      <c r="IB6" s="362"/>
      <c r="IC6" s="362"/>
      <c r="ID6" s="362"/>
      <c r="IE6" s="362"/>
      <c r="IF6" s="362"/>
      <c r="IG6" s="362"/>
      <c r="IH6" s="362"/>
      <c r="II6" s="362"/>
      <c r="IJ6" s="362"/>
      <c r="IK6" s="362"/>
      <c r="IL6" s="362"/>
      <c r="IM6" s="362"/>
      <c r="IN6" s="362"/>
      <c r="IO6" s="362"/>
      <c r="IP6" s="362"/>
      <c r="IQ6" s="362"/>
      <c r="IR6" s="362"/>
      <c r="IS6" s="362"/>
      <c r="IT6" s="362"/>
      <c r="IU6" s="362"/>
      <c r="IV6" s="362"/>
      <c r="IW6" s="362"/>
    </row>
    <row r="7" s="343" customFormat="1" ht="15" customHeight="1" spans="1:257">
      <c r="A7" s="179" t="s">
        <v>1355</v>
      </c>
      <c r="B7" s="363"/>
      <c r="C7" s="418"/>
      <c r="D7" s="363"/>
      <c r="E7" s="365"/>
      <c r="F7" s="366"/>
      <c r="G7" s="362"/>
      <c r="H7" s="417"/>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c r="CR7" s="362"/>
      <c r="CS7" s="362"/>
      <c r="CT7" s="362"/>
      <c r="CU7" s="362"/>
      <c r="CV7" s="362"/>
      <c r="CW7" s="362"/>
      <c r="CX7" s="362"/>
      <c r="CY7" s="362"/>
      <c r="CZ7" s="362"/>
      <c r="DA7" s="362"/>
      <c r="DB7" s="362"/>
      <c r="DC7" s="362"/>
      <c r="DD7" s="362"/>
      <c r="DE7" s="362"/>
      <c r="DF7" s="362"/>
      <c r="DG7" s="362"/>
      <c r="DH7" s="362"/>
      <c r="DI7" s="362"/>
      <c r="DJ7" s="362"/>
      <c r="DK7" s="362"/>
      <c r="DL7" s="362"/>
      <c r="DM7" s="362"/>
      <c r="DN7" s="362"/>
      <c r="DO7" s="362"/>
      <c r="DP7" s="362"/>
      <c r="DQ7" s="362"/>
      <c r="DR7" s="362"/>
      <c r="DS7" s="362"/>
      <c r="DT7" s="362"/>
      <c r="DU7" s="362"/>
      <c r="DV7" s="362"/>
      <c r="DW7" s="362"/>
      <c r="DX7" s="362"/>
      <c r="DY7" s="362"/>
      <c r="DZ7" s="362"/>
      <c r="EA7" s="362"/>
      <c r="EB7" s="362"/>
      <c r="EC7" s="362"/>
      <c r="ED7" s="362"/>
      <c r="EE7" s="362"/>
      <c r="EF7" s="362"/>
      <c r="EG7" s="362"/>
      <c r="EH7" s="362"/>
      <c r="EI7" s="362"/>
      <c r="EJ7" s="362"/>
      <c r="EK7" s="362"/>
      <c r="EL7" s="362"/>
      <c r="EM7" s="362"/>
      <c r="EN7" s="362"/>
      <c r="EO7" s="362"/>
      <c r="EP7" s="362"/>
      <c r="EQ7" s="362"/>
      <c r="ER7" s="362"/>
      <c r="ES7" s="362"/>
      <c r="ET7" s="362"/>
      <c r="EU7" s="362"/>
      <c r="EV7" s="362"/>
      <c r="EW7" s="362"/>
      <c r="EX7" s="362"/>
      <c r="EY7" s="362"/>
      <c r="EZ7" s="362"/>
      <c r="FA7" s="362"/>
      <c r="FB7" s="362"/>
      <c r="FC7" s="362"/>
      <c r="FD7" s="362"/>
      <c r="FE7" s="362"/>
      <c r="FF7" s="362"/>
      <c r="FG7" s="362"/>
      <c r="FH7" s="362"/>
      <c r="FI7" s="362"/>
      <c r="FJ7" s="362"/>
      <c r="FK7" s="362"/>
      <c r="FL7" s="362"/>
      <c r="FM7" s="362"/>
      <c r="FN7" s="362"/>
      <c r="FO7" s="362"/>
      <c r="FP7" s="362"/>
      <c r="FQ7" s="362"/>
      <c r="FR7" s="362"/>
      <c r="FS7" s="362"/>
      <c r="FT7" s="362"/>
      <c r="FU7" s="362"/>
      <c r="FV7" s="362"/>
      <c r="FW7" s="362"/>
      <c r="FX7" s="362"/>
      <c r="FY7" s="362"/>
      <c r="FZ7" s="362"/>
      <c r="GA7" s="362"/>
      <c r="GB7" s="362"/>
      <c r="GC7" s="362"/>
      <c r="GD7" s="362"/>
      <c r="GE7" s="362"/>
      <c r="GF7" s="362"/>
      <c r="GG7" s="362"/>
      <c r="GH7" s="362"/>
      <c r="GI7" s="362"/>
      <c r="GJ7" s="362"/>
      <c r="GK7" s="362"/>
      <c r="GL7" s="362"/>
      <c r="GM7" s="362"/>
      <c r="GN7" s="362"/>
      <c r="GO7" s="362"/>
      <c r="GP7" s="362"/>
      <c r="GQ7" s="362"/>
      <c r="GR7" s="362"/>
      <c r="GS7" s="362"/>
      <c r="GT7" s="362"/>
      <c r="GU7" s="362"/>
      <c r="GV7" s="362"/>
      <c r="GW7" s="362"/>
      <c r="GX7" s="362"/>
      <c r="GY7" s="362"/>
      <c r="GZ7" s="362"/>
      <c r="HA7" s="362"/>
      <c r="HB7" s="362"/>
      <c r="HC7" s="362"/>
      <c r="HD7" s="362"/>
      <c r="HE7" s="362"/>
      <c r="HF7" s="362"/>
      <c r="HG7" s="362"/>
      <c r="HH7" s="362"/>
      <c r="HI7" s="362"/>
      <c r="HJ7" s="362"/>
      <c r="HK7" s="362"/>
      <c r="HL7" s="362"/>
      <c r="HM7" s="362"/>
      <c r="HN7" s="362"/>
      <c r="HO7" s="362"/>
      <c r="HP7" s="362"/>
      <c r="HQ7" s="362"/>
      <c r="HR7" s="362"/>
      <c r="HS7" s="362"/>
      <c r="HT7" s="362"/>
      <c r="HU7" s="362"/>
      <c r="HV7" s="362"/>
      <c r="HW7" s="362"/>
      <c r="HX7" s="362"/>
      <c r="HY7" s="362"/>
      <c r="HZ7" s="362"/>
      <c r="IA7" s="362"/>
      <c r="IB7" s="362"/>
      <c r="IC7" s="362"/>
      <c r="ID7" s="362"/>
      <c r="IE7" s="362"/>
      <c r="IF7" s="362"/>
      <c r="IG7" s="362"/>
      <c r="IH7" s="362"/>
      <c r="II7" s="362"/>
      <c r="IJ7" s="362"/>
      <c r="IK7" s="362"/>
      <c r="IL7" s="362"/>
      <c r="IM7" s="362"/>
      <c r="IN7" s="362"/>
      <c r="IO7" s="362"/>
      <c r="IP7" s="362"/>
      <c r="IQ7" s="362"/>
      <c r="IR7" s="362"/>
      <c r="IS7" s="362"/>
      <c r="IT7" s="362"/>
      <c r="IU7" s="362"/>
      <c r="IV7" s="362"/>
      <c r="IW7" s="362"/>
    </row>
    <row r="8" s="343" customFormat="1" ht="15" customHeight="1" spans="1:257">
      <c r="A8" s="179" t="s">
        <v>1356</v>
      </c>
      <c r="B8" s="363"/>
      <c r="C8" s="418"/>
      <c r="D8" s="363"/>
      <c r="E8" s="365"/>
      <c r="F8" s="366"/>
      <c r="G8" s="362"/>
      <c r="H8" s="417"/>
      <c r="I8" s="362"/>
      <c r="J8" s="362"/>
      <c r="K8" s="367"/>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362"/>
      <c r="CA8" s="362"/>
      <c r="CB8" s="362"/>
      <c r="CC8" s="362"/>
      <c r="CD8" s="362"/>
      <c r="CE8" s="362"/>
      <c r="CF8" s="362"/>
      <c r="CG8" s="362"/>
      <c r="CH8" s="362"/>
      <c r="CI8" s="362"/>
      <c r="CJ8" s="362"/>
      <c r="CK8" s="362"/>
      <c r="CL8" s="362"/>
      <c r="CM8" s="362"/>
      <c r="CN8" s="362"/>
      <c r="CO8" s="362"/>
      <c r="CP8" s="362"/>
      <c r="CQ8" s="362"/>
      <c r="CR8" s="362"/>
      <c r="CS8" s="362"/>
      <c r="CT8" s="362"/>
      <c r="CU8" s="362"/>
      <c r="CV8" s="362"/>
      <c r="CW8" s="362"/>
      <c r="CX8" s="362"/>
      <c r="CY8" s="362"/>
      <c r="CZ8" s="362"/>
      <c r="DA8" s="362"/>
      <c r="DB8" s="362"/>
      <c r="DC8" s="362"/>
      <c r="DD8" s="362"/>
      <c r="DE8" s="362"/>
      <c r="DF8" s="362"/>
      <c r="DG8" s="362"/>
      <c r="DH8" s="362"/>
      <c r="DI8" s="362"/>
      <c r="DJ8" s="362"/>
      <c r="DK8" s="362"/>
      <c r="DL8" s="362"/>
      <c r="DM8" s="362"/>
      <c r="DN8" s="362"/>
      <c r="DO8" s="362"/>
      <c r="DP8" s="362"/>
      <c r="DQ8" s="362"/>
      <c r="DR8" s="362"/>
      <c r="DS8" s="362"/>
      <c r="DT8" s="362"/>
      <c r="DU8" s="362"/>
      <c r="DV8" s="362"/>
      <c r="DW8" s="362"/>
      <c r="DX8" s="362"/>
      <c r="DY8" s="362"/>
      <c r="DZ8" s="362"/>
      <c r="EA8" s="362"/>
      <c r="EB8" s="362"/>
      <c r="EC8" s="362"/>
      <c r="ED8" s="362"/>
      <c r="EE8" s="362"/>
      <c r="EF8" s="362"/>
      <c r="EG8" s="362"/>
      <c r="EH8" s="362"/>
      <c r="EI8" s="362"/>
      <c r="EJ8" s="362"/>
      <c r="EK8" s="362"/>
      <c r="EL8" s="362"/>
      <c r="EM8" s="362"/>
      <c r="EN8" s="362"/>
      <c r="EO8" s="362"/>
      <c r="EP8" s="362"/>
      <c r="EQ8" s="362"/>
      <c r="ER8" s="362"/>
      <c r="ES8" s="362"/>
      <c r="ET8" s="362"/>
      <c r="EU8" s="362"/>
      <c r="EV8" s="362"/>
      <c r="EW8" s="362"/>
      <c r="EX8" s="362"/>
      <c r="EY8" s="362"/>
      <c r="EZ8" s="362"/>
      <c r="FA8" s="362"/>
      <c r="FB8" s="362"/>
      <c r="FC8" s="362"/>
      <c r="FD8" s="362"/>
      <c r="FE8" s="362"/>
      <c r="FF8" s="362"/>
      <c r="FG8" s="362"/>
      <c r="FH8" s="362"/>
      <c r="FI8" s="362"/>
      <c r="FJ8" s="362"/>
      <c r="FK8" s="362"/>
      <c r="FL8" s="362"/>
      <c r="FM8" s="362"/>
      <c r="FN8" s="362"/>
      <c r="FO8" s="362"/>
      <c r="FP8" s="362"/>
      <c r="FQ8" s="362"/>
      <c r="FR8" s="362"/>
      <c r="FS8" s="362"/>
      <c r="FT8" s="362"/>
      <c r="FU8" s="362"/>
      <c r="FV8" s="362"/>
      <c r="FW8" s="362"/>
      <c r="FX8" s="362"/>
      <c r="FY8" s="362"/>
      <c r="FZ8" s="362"/>
      <c r="GA8" s="362"/>
      <c r="GB8" s="362"/>
      <c r="GC8" s="362"/>
      <c r="GD8" s="362"/>
      <c r="GE8" s="362"/>
      <c r="GF8" s="362"/>
      <c r="GG8" s="362"/>
      <c r="GH8" s="362"/>
      <c r="GI8" s="362"/>
      <c r="GJ8" s="362"/>
      <c r="GK8" s="362"/>
      <c r="GL8" s="362"/>
      <c r="GM8" s="362"/>
      <c r="GN8" s="362"/>
      <c r="GO8" s="362"/>
      <c r="GP8" s="362"/>
      <c r="GQ8" s="362"/>
      <c r="GR8" s="362"/>
      <c r="GS8" s="362"/>
      <c r="GT8" s="362"/>
      <c r="GU8" s="362"/>
      <c r="GV8" s="362"/>
      <c r="GW8" s="362"/>
      <c r="GX8" s="362"/>
      <c r="GY8" s="362"/>
      <c r="GZ8" s="362"/>
      <c r="HA8" s="362"/>
      <c r="HB8" s="362"/>
      <c r="HC8" s="362"/>
      <c r="HD8" s="362"/>
      <c r="HE8" s="362"/>
      <c r="HF8" s="362"/>
      <c r="HG8" s="362"/>
      <c r="HH8" s="362"/>
      <c r="HI8" s="362"/>
      <c r="HJ8" s="362"/>
      <c r="HK8" s="362"/>
      <c r="HL8" s="362"/>
      <c r="HM8" s="362"/>
      <c r="HN8" s="362"/>
      <c r="HO8" s="362"/>
      <c r="HP8" s="362"/>
      <c r="HQ8" s="362"/>
      <c r="HR8" s="362"/>
      <c r="HS8" s="362"/>
      <c r="HT8" s="362"/>
      <c r="HU8" s="362"/>
      <c r="HV8" s="362"/>
      <c r="HW8" s="362"/>
      <c r="HX8" s="362"/>
      <c r="HY8" s="362"/>
      <c r="HZ8" s="362"/>
      <c r="IA8" s="362"/>
      <c r="IB8" s="362"/>
      <c r="IC8" s="362"/>
      <c r="ID8" s="362"/>
      <c r="IE8" s="362"/>
      <c r="IF8" s="362"/>
      <c r="IG8" s="362"/>
      <c r="IH8" s="362"/>
      <c r="II8" s="362"/>
      <c r="IJ8" s="362"/>
      <c r="IK8" s="362"/>
      <c r="IL8" s="362"/>
      <c r="IM8" s="362"/>
      <c r="IN8" s="362"/>
      <c r="IO8" s="362"/>
      <c r="IP8" s="362"/>
      <c r="IQ8" s="362"/>
      <c r="IR8" s="362"/>
      <c r="IS8" s="362"/>
      <c r="IT8" s="362"/>
      <c r="IU8" s="362"/>
      <c r="IV8" s="362"/>
      <c r="IW8" s="362"/>
    </row>
    <row r="9" s="343" customFormat="1" ht="15" customHeight="1" spans="1:257">
      <c r="A9" s="297" t="s">
        <v>1357</v>
      </c>
      <c r="B9" s="363"/>
      <c r="C9" s="418"/>
      <c r="D9" s="363"/>
      <c r="E9" s="365"/>
      <c r="F9" s="366"/>
      <c r="G9" s="362"/>
      <c r="H9" s="417"/>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c r="BP9" s="362"/>
      <c r="BQ9" s="362"/>
      <c r="BR9" s="362"/>
      <c r="BS9" s="362"/>
      <c r="BT9" s="362"/>
      <c r="BU9" s="362"/>
      <c r="BV9" s="362"/>
      <c r="BW9" s="362"/>
      <c r="BX9" s="362"/>
      <c r="BY9" s="362"/>
      <c r="BZ9" s="362"/>
      <c r="CA9" s="362"/>
      <c r="CB9" s="362"/>
      <c r="CC9" s="362"/>
      <c r="CD9" s="362"/>
      <c r="CE9" s="362"/>
      <c r="CF9" s="362"/>
      <c r="CG9" s="362"/>
      <c r="CH9" s="362"/>
      <c r="CI9" s="362"/>
      <c r="CJ9" s="362"/>
      <c r="CK9" s="362"/>
      <c r="CL9" s="362"/>
      <c r="CM9" s="362"/>
      <c r="CN9" s="362"/>
      <c r="CO9" s="362"/>
      <c r="CP9" s="362"/>
      <c r="CQ9" s="362"/>
      <c r="CR9" s="362"/>
      <c r="CS9" s="362"/>
      <c r="CT9" s="362"/>
      <c r="CU9" s="362"/>
      <c r="CV9" s="362"/>
      <c r="CW9" s="362"/>
      <c r="CX9" s="362"/>
      <c r="CY9" s="362"/>
      <c r="CZ9" s="362"/>
      <c r="DA9" s="362"/>
      <c r="DB9" s="362"/>
      <c r="DC9" s="362"/>
      <c r="DD9" s="362"/>
      <c r="DE9" s="362"/>
      <c r="DF9" s="362"/>
      <c r="DG9" s="362"/>
      <c r="DH9" s="362"/>
      <c r="DI9" s="362"/>
      <c r="DJ9" s="362"/>
      <c r="DK9" s="362"/>
      <c r="DL9" s="362"/>
      <c r="DM9" s="362"/>
      <c r="DN9" s="362"/>
      <c r="DO9" s="362"/>
      <c r="DP9" s="362"/>
      <c r="DQ9" s="362"/>
      <c r="DR9" s="362"/>
      <c r="DS9" s="362"/>
      <c r="DT9" s="362"/>
      <c r="DU9" s="362"/>
      <c r="DV9" s="362"/>
      <c r="DW9" s="362"/>
      <c r="DX9" s="362"/>
      <c r="DY9" s="362"/>
      <c r="DZ9" s="362"/>
      <c r="EA9" s="362"/>
      <c r="EB9" s="362"/>
      <c r="EC9" s="362"/>
      <c r="ED9" s="362"/>
      <c r="EE9" s="362"/>
      <c r="EF9" s="362"/>
      <c r="EG9" s="362"/>
      <c r="EH9" s="362"/>
      <c r="EI9" s="362"/>
      <c r="EJ9" s="362"/>
      <c r="EK9" s="362"/>
      <c r="EL9" s="362"/>
      <c r="EM9" s="362"/>
      <c r="EN9" s="362"/>
      <c r="EO9" s="362"/>
      <c r="EP9" s="362"/>
      <c r="EQ9" s="362"/>
      <c r="ER9" s="362"/>
      <c r="ES9" s="362"/>
      <c r="ET9" s="362"/>
      <c r="EU9" s="362"/>
      <c r="EV9" s="362"/>
      <c r="EW9" s="362"/>
      <c r="EX9" s="362"/>
      <c r="EY9" s="362"/>
      <c r="EZ9" s="362"/>
      <c r="FA9" s="362"/>
      <c r="FB9" s="362"/>
      <c r="FC9" s="362"/>
      <c r="FD9" s="362"/>
      <c r="FE9" s="362"/>
      <c r="FF9" s="362"/>
      <c r="FG9" s="362"/>
      <c r="FH9" s="362"/>
      <c r="FI9" s="362"/>
      <c r="FJ9" s="362"/>
      <c r="FK9" s="362"/>
      <c r="FL9" s="362"/>
      <c r="FM9" s="362"/>
      <c r="FN9" s="362"/>
      <c r="FO9" s="362"/>
      <c r="FP9" s="362"/>
      <c r="FQ9" s="362"/>
      <c r="FR9" s="362"/>
      <c r="FS9" s="362"/>
      <c r="FT9" s="362"/>
      <c r="FU9" s="362"/>
      <c r="FV9" s="362"/>
      <c r="FW9" s="362"/>
      <c r="FX9" s="362"/>
      <c r="FY9" s="362"/>
      <c r="FZ9" s="362"/>
      <c r="GA9" s="362"/>
      <c r="GB9" s="362"/>
      <c r="GC9" s="362"/>
      <c r="GD9" s="362"/>
      <c r="GE9" s="362"/>
      <c r="GF9" s="362"/>
      <c r="GG9" s="362"/>
      <c r="GH9" s="362"/>
      <c r="GI9" s="362"/>
      <c r="GJ9" s="362"/>
      <c r="GK9" s="362"/>
      <c r="GL9" s="362"/>
      <c r="GM9" s="362"/>
      <c r="GN9" s="362"/>
      <c r="GO9" s="362"/>
      <c r="GP9" s="362"/>
      <c r="GQ9" s="362"/>
      <c r="GR9" s="362"/>
      <c r="GS9" s="362"/>
      <c r="GT9" s="362"/>
      <c r="GU9" s="362"/>
      <c r="GV9" s="362"/>
      <c r="GW9" s="362"/>
      <c r="GX9" s="362"/>
      <c r="GY9" s="362"/>
      <c r="GZ9" s="362"/>
      <c r="HA9" s="362"/>
      <c r="HB9" s="362"/>
      <c r="HC9" s="362"/>
      <c r="HD9" s="362"/>
      <c r="HE9" s="362"/>
      <c r="HF9" s="362"/>
      <c r="HG9" s="362"/>
      <c r="HH9" s="362"/>
      <c r="HI9" s="362"/>
      <c r="HJ9" s="362"/>
      <c r="HK9" s="362"/>
      <c r="HL9" s="362"/>
      <c r="HM9" s="362"/>
      <c r="HN9" s="362"/>
      <c r="HO9" s="362"/>
      <c r="HP9" s="362"/>
      <c r="HQ9" s="362"/>
      <c r="HR9" s="362"/>
      <c r="HS9" s="362"/>
      <c r="HT9" s="362"/>
      <c r="HU9" s="362"/>
      <c r="HV9" s="362"/>
      <c r="HW9" s="362"/>
      <c r="HX9" s="362"/>
      <c r="HY9" s="362"/>
      <c r="HZ9" s="362"/>
      <c r="IA9" s="362"/>
      <c r="IB9" s="362"/>
      <c r="IC9" s="362"/>
      <c r="ID9" s="362"/>
      <c r="IE9" s="362"/>
      <c r="IF9" s="362"/>
      <c r="IG9" s="362"/>
      <c r="IH9" s="362"/>
      <c r="II9" s="362"/>
      <c r="IJ9" s="362"/>
      <c r="IK9" s="362"/>
      <c r="IL9" s="362"/>
      <c r="IM9" s="362"/>
      <c r="IN9" s="362"/>
      <c r="IO9" s="362"/>
      <c r="IP9" s="362"/>
      <c r="IQ9" s="362"/>
      <c r="IR9" s="362"/>
      <c r="IS9" s="362"/>
      <c r="IT9" s="362"/>
      <c r="IU9" s="362"/>
      <c r="IV9" s="362"/>
      <c r="IW9" s="362"/>
    </row>
    <row r="10" s="343" customFormat="1" ht="15" customHeight="1" spans="1:257">
      <c r="A10" s="297" t="s">
        <v>1358</v>
      </c>
      <c r="B10" s="363"/>
      <c r="C10" s="418"/>
      <c r="D10" s="363"/>
      <c r="E10" s="365"/>
      <c r="F10" s="366"/>
      <c r="G10" s="362"/>
      <c r="H10" s="417"/>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c r="BW10" s="362"/>
      <c r="BX10" s="362"/>
      <c r="BY10" s="362"/>
      <c r="BZ10" s="362"/>
      <c r="CA10" s="362"/>
      <c r="CB10" s="362"/>
      <c r="CC10" s="362"/>
      <c r="CD10" s="362"/>
      <c r="CE10" s="362"/>
      <c r="CF10" s="362"/>
      <c r="CG10" s="362"/>
      <c r="CH10" s="362"/>
      <c r="CI10" s="362"/>
      <c r="CJ10" s="362"/>
      <c r="CK10" s="362"/>
      <c r="CL10" s="362"/>
      <c r="CM10" s="362"/>
      <c r="CN10" s="362"/>
      <c r="CO10" s="362"/>
      <c r="CP10" s="362"/>
      <c r="CQ10" s="362"/>
      <c r="CR10" s="362"/>
      <c r="CS10" s="362"/>
      <c r="CT10" s="362"/>
      <c r="CU10" s="362"/>
      <c r="CV10" s="362"/>
      <c r="CW10" s="362"/>
      <c r="CX10" s="362"/>
      <c r="CY10" s="362"/>
      <c r="CZ10" s="362"/>
      <c r="DA10" s="362"/>
      <c r="DB10" s="362"/>
      <c r="DC10" s="362"/>
      <c r="DD10" s="362"/>
      <c r="DE10" s="362"/>
      <c r="DF10" s="362"/>
      <c r="DG10" s="362"/>
      <c r="DH10" s="362"/>
      <c r="DI10" s="362"/>
      <c r="DJ10" s="362"/>
      <c r="DK10" s="362"/>
      <c r="DL10" s="362"/>
      <c r="DM10" s="362"/>
      <c r="DN10" s="362"/>
      <c r="DO10" s="362"/>
      <c r="DP10" s="362"/>
      <c r="DQ10" s="362"/>
      <c r="DR10" s="362"/>
      <c r="DS10" s="362"/>
      <c r="DT10" s="362"/>
      <c r="DU10" s="362"/>
      <c r="DV10" s="362"/>
      <c r="DW10" s="362"/>
      <c r="DX10" s="362"/>
      <c r="DY10" s="362"/>
      <c r="DZ10" s="362"/>
      <c r="EA10" s="362"/>
      <c r="EB10" s="362"/>
      <c r="EC10" s="362"/>
      <c r="ED10" s="362"/>
      <c r="EE10" s="362"/>
      <c r="EF10" s="362"/>
      <c r="EG10" s="362"/>
      <c r="EH10" s="362"/>
      <c r="EI10" s="362"/>
      <c r="EJ10" s="362"/>
      <c r="EK10" s="362"/>
      <c r="EL10" s="362"/>
      <c r="EM10" s="362"/>
      <c r="EN10" s="362"/>
      <c r="EO10" s="362"/>
      <c r="EP10" s="362"/>
      <c r="EQ10" s="362"/>
      <c r="ER10" s="362"/>
      <c r="ES10" s="362"/>
      <c r="ET10" s="362"/>
      <c r="EU10" s="362"/>
      <c r="EV10" s="362"/>
      <c r="EW10" s="362"/>
      <c r="EX10" s="362"/>
      <c r="EY10" s="362"/>
      <c r="EZ10" s="362"/>
      <c r="FA10" s="362"/>
      <c r="FB10" s="362"/>
      <c r="FC10" s="362"/>
      <c r="FD10" s="362"/>
      <c r="FE10" s="362"/>
      <c r="FF10" s="362"/>
      <c r="FG10" s="362"/>
      <c r="FH10" s="362"/>
      <c r="FI10" s="362"/>
      <c r="FJ10" s="362"/>
      <c r="FK10" s="362"/>
      <c r="FL10" s="362"/>
      <c r="FM10" s="362"/>
      <c r="FN10" s="362"/>
      <c r="FO10" s="362"/>
      <c r="FP10" s="362"/>
      <c r="FQ10" s="362"/>
      <c r="FR10" s="362"/>
      <c r="FS10" s="362"/>
      <c r="FT10" s="362"/>
      <c r="FU10" s="362"/>
      <c r="FV10" s="362"/>
      <c r="FW10" s="362"/>
      <c r="FX10" s="362"/>
      <c r="FY10" s="362"/>
      <c r="FZ10" s="362"/>
      <c r="GA10" s="362"/>
      <c r="GB10" s="362"/>
      <c r="GC10" s="362"/>
      <c r="GD10" s="362"/>
      <c r="GE10" s="362"/>
      <c r="GF10" s="362"/>
      <c r="GG10" s="362"/>
      <c r="GH10" s="362"/>
      <c r="GI10" s="362"/>
      <c r="GJ10" s="362"/>
      <c r="GK10" s="362"/>
      <c r="GL10" s="362"/>
      <c r="GM10" s="362"/>
      <c r="GN10" s="362"/>
      <c r="GO10" s="362"/>
      <c r="GP10" s="362"/>
      <c r="GQ10" s="362"/>
      <c r="GR10" s="362"/>
      <c r="GS10" s="362"/>
      <c r="GT10" s="362"/>
      <c r="GU10" s="362"/>
      <c r="GV10" s="362"/>
      <c r="GW10" s="362"/>
      <c r="GX10" s="362"/>
      <c r="GY10" s="362"/>
      <c r="GZ10" s="362"/>
      <c r="HA10" s="362"/>
      <c r="HB10" s="362"/>
      <c r="HC10" s="362"/>
      <c r="HD10" s="362"/>
      <c r="HE10" s="362"/>
      <c r="HF10" s="362"/>
      <c r="HG10" s="362"/>
      <c r="HH10" s="362"/>
      <c r="HI10" s="362"/>
      <c r="HJ10" s="362"/>
      <c r="HK10" s="362"/>
      <c r="HL10" s="362"/>
      <c r="HM10" s="362"/>
      <c r="HN10" s="362"/>
      <c r="HO10" s="362"/>
      <c r="HP10" s="362"/>
      <c r="HQ10" s="362"/>
      <c r="HR10" s="362"/>
      <c r="HS10" s="362"/>
      <c r="HT10" s="362"/>
      <c r="HU10" s="362"/>
      <c r="HV10" s="362"/>
      <c r="HW10" s="362"/>
      <c r="HX10" s="362"/>
      <c r="HY10" s="362"/>
      <c r="HZ10" s="362"/>
      <c r="IA10" s="362"/>
      <c r="IB10" s="362"/>
      <c r="IC10" s="362"/>
      <c r="ID10" s="362"/>
      <c r="IE10" s="362"/>
      <c r="IF10" s="362"/>
      <c r="IG10" s="362"/>
      <c r="IH10" s="362"/>
      <c r="II10" s="362"/>
      <c r="IJ10" s="362"/>
      <c r="IK10" s="362"/>
      <c r="IL10" s="362"/>
      <c r="IM10" s="362"/>
      <c r="IN10" s="362"/>
      <c r="IO10" s="362"/>
      <c r="IP10" s="362"/>
      <c r="IQ10" s="362"/>
      <c r="IR10" s="362"/>
      <c r="IS10" s="362"/>
      <c r="IT10" s="362"/>
      <c r="IU10" s="362"/>
      <c r="IV10" s="362"/>
      <c r="IW10" s="362"/>
    </row>
    <row r="11" s="343" customFormat="1" ht="15" customHeight="1" spans="1:257">
      <c r="A11" s="297" t="s">
        <v>1359</v>
      </c>
      <c r="B11" s="363"/>
      <c r="C11" s="418"/>
      <c r="D11" s="363"/>
      <c r="E11" s="365"/>
      <c r="F11" s="368"/>
      <c r="G11" s="362"/>
      <c r="H11" s="417"/>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2"/>
      <c r="CB11" s="362"/>
      <c r="CC11" s="362"/>
      <c r="CD11" s="362"/>
      <c r="CE11" s="362"/>
      <c r="CF11" s="362"/>
      <c r="CG11" s="362"/>
      <c r="CH11" s="362"/>
      <c r="CI11" s="362"/>
      <c r="CJ11" s="362"/>
      <c r="CK11" s="362"/>
      <c r="CL11" s="362"/>
      <c r="CM11" s="362"/>
      <c r="CN11" s="362"/>
      <c r="CO11" s="362"/>
      <c r="CP11" s="362"/>
      <c r="CQ11" s="362"/>
      <c r="CR11" s="362"/>
      <c r="CS11" s="362"/>
      <c r="CT11" s="362"/>
      <c r="CU11" s="362"/>
      <c r="CV11" s="362"/>
      <c r="CW11" s="362"/>
      <c r="CX11" s="362"/>
      <c r="CY11" s="362"/>
      <c r="CZ11" s="362"/>
      <c r="DA11" s="362"/>
      <c r="DB11" s="362"/>
      <c r="DC11" s="362"/>
      <c r="DD11" s="362"/>
      <c r="DE11" s="362"/>
      <c r="DF11" s="362"/>
      <c r="DG11" s="362"/>
      <c r="DH11" s="362"/>
      <c r="DI11" s="362"/>
      <c r="DJ11" s="362"/>
      <c r="DK11" s="362"/>
      <c r="DL11" s="362"/>
      <c r="DM11" s="362"/>
      <c r="DN11" s="362"/>
      <c r="DO11" s="362"/>
      <c r="DP11" s="362"/>
      <c r="DQ11" s="362"/>
      <c r="DR11" s="362"/>
      <c r="DS11" s="362"/>
      <c r="DT11" s="362"/>
      <c r="DU11" s="362"/>
      <c r="DV11" s="362"/>
      <c r="DW11" s="362"/>
      <c r="DX11" s="362"/>
      <c r="DY11" s="362"/>
      <c r="DZ11" s="362"/>
      <c r="EA11" s="362"/>
      <c r="EB11" s="362"/>
      <c r="EC11" s="362"/>
      <c r="ED11" s="362"/>
      <c r="EE11" s="362"/>
      <c r="EF11" s="362"/>
      <c r="EG11" s="362"/>
      <c r="EH11" s="362"/>
      <c r="EI11" s="362"/>
      <c r="EJ11" s="362"/>
      <c r="EK11" s="362"/>
      <c r="EL11" s="362"/>
      <c r="EM11" s="362"/>
      <c r="EN11" s="362"/>
      <c r="EO11" s="362"/>
      <c r="EP11" s="362"/>
      <c r="EQ11" s="362"/>
      <c r="ER11" s="362"/>
      <c r="ES11" s="362"/>
      <c r="ET11" s="362"/>
      <c r="EU11" s="362"/>
      <c r="EV11" s="362"/>
      <c r="EW11" s="362"/>
      <c r="EX11" s="362"/>
      <c r="EY11" s="362"/>
      <c r="EZ11" s="362"/>
      <c r="FA11" s="362"/>
      <c r="FB11" s="362"/>
      <c r="FC11" s="362"/>
      <c r="FD11" s="362"/>
      <c r="FE11" s="362"/>
      <c r="FF11" s="362"/>
      <c r="FG11" s="362"/>
      <c r="FH11" s="362"/>
      <c r="FI11" s="362"/>
      <c r="FJ11" s="362"/>
      <c r="FK11" s="362"/>
      <c r="FL11" s="362"/>
      <c r="FM11" s="362"/>
      <c r="FN11" s="362"/>
      <c r="FO11" s="362"/>
      <c r="FP11" s="362"/>
      <c r="FQ11" s="362"/>
      <c r="FR11" s="362"/>
      <c r="FS11" s="362"/>
      <c r="FT11" s="362"/>
      <c r="FU11" s="362"/>
      <c r="FV11" s="362"/>
      <c r="FW11" s="362"/>
      <c r="FX11" s="362"/>
      <c r="FY11" s="362"/>
      <c r="FZ11" s="362"/>
      <c r="GA11" s="362"/>
      <c r="GB11" s="362"/>
      <c r="GC11" s="362"/>
      <c r="GD11" s="362"/>
      <c r="GE11" s="362"/>
      <c r="GF11" s="362"/>
      <c r="GG11" s="362"/>
      <c r="GH11" s="362"/>
      <c r="GI11" s="362"/>
      <c r="GJ11" s="362"/>
      <c r="GK11" s="362"/>
      <c r="GL11" s="362"/>
      <c r="GM11" s="362"/>
      <c r="GN11" s="362"/>
      <c r="GO11" s="362"/>
      <c r="GP11" s="362"/>
      <c r="GQ11" s="362"/>
      <c r="GR11" s="362"/>
      <c r="GS11" s="362"/>
      <c r="GT11" s="362"/>
      <c r="GU11" s="362"/>
      <c r="GV11" s="362"/>
      <c r="GW11" s="362"/>
      <c r="GX11" s="362"/>
      <c r="GY11" s="362"/>
      <c r="GZ11" s="362"/>
      <c r="HA11" s="362"/>
      <c r="HB11" s="362"/>
      <c r="HC11" s="362"/>
      <c r="HD11" s="362"/>
      <c r="HE11" s="362"/>
      <c r="HF11" s="362"/>
      <c r="HG11" s="362"/>
      <c r="HH11" s="362"/>
      <c r="HI11" s="362"/>
      <c r="HJ11" s="362"/>
      <c r="HK11" s="362"/>
      <c r="HL11" s="362"/>
      <c r="HM11" s="362"/>
      <c r="HN11" s="362"/>
      <c r="HO11" s="362"/>
      <c r="HP11" s="362"/>
      <c r="HQ11" s="362"/>
      <c r="HR11" s="362"/>
      <c r="HS11" s="362"/>
      <c r="HT11" s="362"/>
      <c r="HU11" s="362"/>
      <c r="HV11" s="362"/>
      <c r="HW11" s="362"/>
      <c r="HX11" s="362"/>
      <c r="HY11" s="362"/>
      <c r="HZ11" s="362"/>
      <c r="IA11" s="362"/>
      <c r="IB11" s="362"/>
      <c r="IC11" s="362"/>
      <c r="ID11" s="362"/>
      <c r="IE11" s="362"/>
      <c r="IF11" s="362"/>
      <c r="IG11" s="362"/>
      <c r="IH11" s="362"/>
      <c r="II11" s="362"/>
      <c r="IJ11" s="362"/>
      <c r="IK11" s="362"/>
      <c r="IL11" s="362"/>
      <c r="IM11" s="362"/>
      <c r="IN11" s="362"/>
      <c r="IO11" s="362"/>
      <c r="IP11" s="362"/>
      <c r="IQ11" s="362"/>
      <c r="IR11" s="362"/>
      <c r="IS11" s="362"/>
      <c r="IT11" s="362"/>
      <c r="IU11" s="362"/>
      <c r="IV11" s="362"/>
      <c r="IW11" s="362"/>
    </row>
    <row r="12" s="343" customFormat="1" ht="15" customHeight="1" spans="1:257">
      <c r="A12" s="297" t="s">
        <v>1360</v>
      </c>
      <c r="B12" s="363"/>
      <c r="C12" s="418"/>
      <c r="D12" s="363"/>
      <c r="E12" s="365"/>
      <c r="F12" s="368"/>
      <c r="G12" s="362"/>
      <c r="H12" s="417"/>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362"/>
      <c r="BU12" s="362"/>
      <c r="BV12" s="362"/>
      <c r="BW12" s="362"/>
      <c r="BX12" s="362"/>
      <c r="BY12" s="362"/>
      <c r="BZ12" s="362"/>
      <c r="CA12" s="362"/>
      <c r="CB12" s="362"/>
      <c r="CC12" s="362"/>
      <c r="CD12" s="362"/>
      <c r="CE12" s="362"/>
      <c r="CF12" s="362"/>
      <c r="CG12" s="362"/>
      <c r="CH12" s="362"/>
      <c r="CI12" s="362"/>
      <c r="CJ12" s="362"/>
      <c r="CK12" s="362"/>
      <c r="CL12" s="362"/>
      <c r="CM12" s="362"/>
      <c r="CN12" s="362"/>
      <c r="CO12" s="362"/>
      <c r="CP12" s="362"/>
      <c r="CQ12" s="362"/>
      <c r="CR12" s="362"/>
      <c r="CS12" s="362"/>
      <c r="CT12" s="362"/>
      <c r="CU12" s="362"/>
      <c r="CV12" s="362"/>
      <c r="CW12" s="362"/>
      <c r="CX12" s="362"/>
      <c r="CY12" s="362"/>
      <c r="CZ12" s="362"/>
      <c r="DA12" s="362"/>
      <c r="DB12" s="362"/>
      <c r="DC12" s="362"/>
      <c r="DD12" s="362"/>
      <c r="DE12" s="362"/>
      <c r="DF12" s="362"/>
      <c r="DG12" s="362"/>
      <c r="DH12" s="362"/>
      <c r="DI12" s="362"/>
      <c r="DJ12" s="362"/>
      <c r="DK12" s="362"/>
      <c r="DL12" s="362"/>
      <c r="DM12" s="362"/>
      <c r="DN12" s="362"/>
      <c r="DO12" s="362"/>
      <c r="DP12" s="362"/>
      <c r="DQ12" s="362"/>
      <c r="DR12" s="362"/>
      <c r="DS12" s="362"/>
      <c r="DT12" s="362"/>
      <c r="DU12" s="362"/>
      <c r="DV12" s="362"/>
      <c r="DW12" s="362"/>
      <c r="DX12" s="362"/>
      <c r="DY12" s="362"/>
      <c r="DZ12" s="362"/>
      <c r="EA12" s="362"/>
      <c r="EB12" s="362"/>
      <c r="EC12" s="362"/>
      <c r="ED12" s="362"/>
      <c r="EE12" s="362"/>
      <c r="EF12" s="362"/>
      <c r="EG12" s="362"/>
      <c r="EH12" s="362"/>
      <c r="EI12" s="362"/>
      <c r="EJ12" s="362"/>
      <c r="EK12" s="362"/>
      <c r="EL12" s="362"/>
      <c r="EM12" s="362"/>
      <c r="EN12" s="362"/>
      <c r="EO12" s="362"/>
      <c r="EP12" s="362"/>
      <c r="EQ12" s="362"/>
      <c r="ER12" s="362"/>
      <c r="ES12" s="362"/>
      <c r="ET12" s="362"/>
      <c r="EU12" s="362"/>
      <c r="EV12" s="362"/>
      <c r="EW12" s="362"/>
      <c r="EX12" s="362"/>
      <c r="EY12" s="362"/>
      <c r="EZ12" s="362"/>
      <c r="FA12" s="362"/>
      <c r="FB12" s="362"/>
      <c r="FC12" s="362"/>
      <c r="FD12" s="362"/>
      <c r="FE12" s="362"/>
      <c r="FF12" s="362"/>
      <c r="FG12" s="362"/>
      <c r="FH12" s="362"/>
      <c r="FI12" s="362"/>
      <c r="FJ12" s="362"/>
      <c r="FK12" s="362"/>
      <c r="FL12" s="362"/>
      <c r="FM12" s="362"/>
      <c r="FN12" s="362"/>
      <c r="FO12" s="362"/>
      <c r="FP12" s="362"/>
      <c r="FQ12" s="362"/>
      <c r="FR12" s="362"/>
      <c r="FS12" s="362"/>
      <c r="FT12" s="362"/>
      <c r="FU12" s="362"/>
      <c r="FV12" s="362"/>
      <c r="FW12" s="362"/>
      <c r="FX12" s="362"/>
      <c r="FY12" s="362"/>
      <c r="FZ12" s="362"/>
      <c r="GA12" s="362"/>
      <c r="GB12" s="362"/>
      <c r="GC12" s="362"/>
      <c r="GD12" s="362"/>
      <c r="GE12" s="362"/>
      <c r="GF12" s="362"/>
      <c r="GG12" s="362"/>
      <c r="GH12" s="362"/>
      <c r="GI12" s="362"/>
      <c r="GJ12" s="362"/>
      <c r="GK12" s="362"/>
      <c r="GL12" s="362"/>
      <c r="GM12" s="362"/>
      <c r="GN12" s="362"/>
      <c r="GO12" s="362"/>
      <c r="GP12" s="362"/>
      <c r="GQ12" s="362"/>
      <c r="GR12" s="362"/>
      <c r="GS12" s="362"/>
      <c r="GT12" s="362"/>
      <c r="GU12" s="362"/>
      <c r="GV12" s="362"/>
      <c r="GW12" s="362"/>
      <c r="GX12" s="362"/>
      <c r="GY12" s="362"/>
      <c r="GZ12" s="362"/>
      <c r="HA12" s="362"/>
      <c r="HB12" s="362"/>
      <c r="HC12" s="362"/>
      <c r="HD12" s="362"/>
      <c r="HE12" s="362"/>
      <c r="HF12" s="362"/>
      <c r="HG12" s="362"/>
      <c r="HH12" s="362"/>
      <c r="HI12" s="362"/>
      <c r="HJ12" s="362"/>
      <c r="HK12" s="362"/>
      <c r="HL12" s="362"/>
      <c r="HM12" s="362"/>
      <c r="HN12" s="362"/>
      <c r="HO12" s="362"/>
      <c r="HP12" s="362"/>
      <c r="HQ12" s="362"/>
      <c r="HR12" s="362"/>
      <c r="HS12" s="362"/>
      <c r="HT12" s="362"/>
      <c r="HU12" s="362"/>
      <c r="HV12" s="362"/>
      <c r="HW12" s="362"/>
      <c r="HX12" s="362"/>
      <c r="HY12" s="362"/>
      <c r="HZ12" s="362"/>
      <c r="IA12" s="362"/>
      <c r="IB12" s="362"/>
      <c r="IC12" s="362"/>
      <c r="ID12" s="362"/>
      <c r="IE12" s="362"/>
      <c r="IF12" s="362"/>
      <c r="IG12" s="362"/>
      <c r="IH12" s="362"/>
      <c r="II12" s="362"/>
      <c r="IJ12" s="362"/>
      <c r="IK12" s="362"/>
      <c r="IL12" s="362"/>
      <c r="IM12" s="362"/>
      <c r="IN12" s="362"/>
      <c r="IO12" s="362"/>
      <c r="IP12" s="362"/>
      <c r="IQ12" s="362"/>
      <c r="IR12" s="362"/>
      <c r="IS12" s="362"/>
      <c r="IT12" s="362"/>
      <c r="IU12" s="362"/>
      <c r="IV12" s="362"/>
      <c r="IW12" s="362"/>
    </row>
    <row r="13" s="343" customFormat="1" ht="15" customHeight="1" spans="1:257">
      <c r="A13" s="297" t="s">
        <v>1361</v>
      </c>
      <c r="B13" s="419"/>
      <c r="C13" s="418"/>
      <c r="D13" s="363"/>
      <c r="E13" s="365"/>
      <c r="F13" s="368"/>
      <c r="G13" s="362"/>
      <c r="H13" s="417"/>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362"/>
      <c r="BW13" s="362"/>
      <c r="BX13" s="362"/>
      <c r="BY13" s="362"/>
      <c r="BZ13" s="362"/>
      <c r="CA13" s="362"/>
      <c r="CB13" s="362"/>
      <c r="CC13" s="362"/>
      <c r="CD13" s="362"/>
      <c r="CE13" s="362"/>
      <c r="CF13" s="362"/>
      <c r="CG13" s="362"/>
      <c r="CH13" s="362"/>
      <c r="CI13" s="362"/>
      <c r="CJ13" s="362"/>
      <c r="CK13" s="362"/>
      <c r="CL13" s="362"/>
      <c r="CM13" s="362"/>
      <c r="CN13" s="362"/>
      <c r="CO13" s="362"/>
      <c r="CP13" s="362"/>
      <c r="CQ13" s="362"/>
      <c r="CR13" s="362"/>
      <c r="CS13" s="362"/>
      <c r="CT13" s="362"/>
      <c r="CU13" s="362"/>
      <c r="CV13" s="362"/>
      <c r="CW13" s="362"/>
      <c r="CX13" s="362"/>
      <c r="CY13" s="362"/>
      <c r="CZ13" s="362"/>
      <c r="DA13" s="362"/>
      <c r="DB13" s="362"/>
      <c r="DC13" s="362"/>
      <c r="DD13" s="362"/>
      <c r="DE13" s="362"/>
      <c r="DF13" s="362"/>
      <c r="DG13" s="362"/>
      <c r="DH13" s="362"/>
      <c r="DI13" s="362"/>
      <c r="DJ13" s="362"/>
      <c r="DK13" s="362"/>
      <c r="DL13" s="362"/>
      <c r="DM13" s="362"/>
      <c r="DN13" s="362"/>
      <c r="DO13" s="362"/>
      <c r="DP13" s="362"/>
      <c r="DQ13" s="362"/>
      <c r="DR13" s="362"/>
      <c r="DS13" s="362"/>
      <c r="DT13" s="362"/>
      <c r="DU13" s="362"/>
      <c r="DV13" s="362"/>
      <c r="DW13" s="362"/>
      <c r="DX13" s="362"/>
      <c r="DY13" s="362"/>
      <c r="DZ13" s="362"/>
      <c r="EA13" s="362"/>
      <c r="EB13" s="362"/>
      <c r="EC13" s="362"/>
      <c r="ED13" s="362"/>
      <c r="EE13" s="362"/>
      <c r="EF13" s="362"/>
      <c r="EG13" s="362"/>
      <c r="EH13" s="362"/>
      <c r="EI13" s="362"/>
      <c r="EJ13" s="362"/>
      <c r="EK13" s="362"/>
      <c r="EL13" s="362"/>
      <c r="EM13" s="362"/>
      <c r="EN13" s="362"/>
      <c r="EO13" s="362"/>
      <c r="EP13" s="362"/>
      <c r="EQ13" s="362"/>
      <c r="ER13" s="362"/>
      <c r="ES13" s="362"/>
      <c r="ET13" s="362"/>
      <c r="EU13" s="362"/>
      <c r="EV13" s="362"/>
      <c r="EW13" s="362"/>
      <c r="EX13" s="362"/>
      <c r="EY13" s="362"/>
      <c r="EZ13" s="362"/>
      <c r="FA13" s="362"/>
      <c r="FB13" s="362"/>
      <c r="FC13" s="362"/>
      <c r="FD13" s="362"/>
      <c r="FE13" s="362"/>
      <c r="FF13" s="362"/>
      <c r="FG13" s="362"/>
      <c r="FH13" s="362"/>
      <c r="FI13" s="362"/>
      <c r="FJ13" s="362"/>
      <c r="FK13" s="362"/>
      <c r="FL13" s="362"/>
      <c r="FM13" s="362"/>
      <c r="FN13" s="362"/>
      <c r="FO13" s="362"/>
      <c r="FP13" s="362"/>
      <c r="FQ13" s="362"/>
      <c r="FR13" s="362"/>
      <c r="FS13" s="362"/>
      <c r="FT13" s="362"/>
      <c r="FU13" s="362"/>
      <c r="FV13" s="362"/>
      <c r="FW13" s="362"/>
      <c r="FX13" s="362"/>
      <c r="FY13" s="362"/>
      <c r="FZ13" s="362"/>
      <c r="GA13" s="362"/>
      <c r="GB13" s="362"/>
      <c r="GC13" s="362"/>
      <c r="GD13" s="362"/>
      <c r="GE13" s="362"/>
      <c r="GF13" s="362"/>
      <c r="GG13" s="362"/>
      <c r="GH13" s="362"/>
      <c r="GI13" s="362"/>
      <c r="GJ13" s="362"/>
      <c r="GK13" s="362"/>
      <c r="GL13" s="362"/>
      <c r="GM13" s="362"/>
      <c r="GN13" s="362"/>
      <c r="GO13" s="362"/>
      <c r="GP13" s="362"/>
      <c r="GQ13" s="362"/>
      <c r="GR13" s="362"/>
      <c r="GS13" s="362"/>
      <c r="GT13" s="362"/>
      <c r="GU13" s="362"/>
      <c r="GV13" s="362"/>
      <c r="GW13" s="362"/>
      <c r="GX13" s="362"/>
      <c r="GY13" s="362"/>
      <c r="GZ13" s="362"/>
      <c r="HA13" s="362"/>
      <c r="HB13" s="362"/>
      <c r="HC13" s="362"/>
      <c r="HD13" s="362"/>
      <c r="HE13" s="362"/>
      <c r="HF13" s="362"/>
      <c r="HG13" s="362"/>
      <c r="HH13" s="362"/>
      <c r="HI13" s="362"/>
      <c r="HJ13" s="362"/>
      <c r="HK13" s="362"/>
      <c r="HL13" s="362"/>
      <c r="HM13" s="362"/>
      <c r="HN13" s="362"/>
      <c r="HO13" s="362"/>
      <c r="HP13" s="362"/>
      <c r="HQ13" s="362"/>
      <c r="HR13" s="362"/>
      <c r="HS13" s="362"/>
      <c r="HT13" s="362"/>
      <c r="HU13" s="362"/>
      <c r="HV13" s="362"/>
      <c r="HW13" s="362"/>
      <c r="HX13" s="362"/>
      <c r="HY13" s="362"/>
      <c r="HZ13" s="362"/>
      <c r="IA13" s="362"/>
      <c r="IB13" s="362"/>
      <c r="IC13" s="362"/>
      <c r="ID13" s="362"/>
      <c r="IE13" s="362"/>
      <c r="IF13" s="362"/>
      <c r="IG13" s="362"/>
      <c r="IH13" s="362"/>
      <c r="II13" s="362"/>
      <c r="IJ13" s="362"/>
      <c r="IK13" s="362"/>
      <c r="IL13" s="362"/>
      <c r="IM13" s="362"/>
      <c r="IN13" s="362"/>
      <c r="IO13" s="362"/>
      <c r="IP13" s="362"/>
      <c r="IQ13" s="362"/>
      <c r="IR13" s="362"/>
      <c r="IS13" s="362"/>
      <c r="IT13" s="362"/>
      <c r="IU13" s="362"/>
      <c r="IV13" s="362"/>
      <c r="IW13" s="362"/>
    </row>
    <row r="14" s="342" customFormat="1" ht="15" customHeight="1" spans="1:257">
      <c r="A14" s="297" t="s">
        <v>1362</v>
      </c>
      <c r="B14" s="420"/>
      <c r="C14" s="421"/>
      <c r="D14" s="360"/>
      <c r="E14" s="361"/>
      <c r="F14" s="331"/>
      <c r="G14" s="362"/>
      <c r="H14" s="417"/>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c r="BP14" s="362"/>
      <c r="BQ14" s="362"/>
      <c r="BR14" s="362"/>
      <c r="BS14" s="362"/>
      <c r="BT14" s="362"/>
      <c r="BU14" s="362"/>
      <c r="BV14" s="362"/>
      <c r="BW14" s="362"/>
      <c r="BX14" s="362"/>
      <c r="BY14" s="362"/>
      <c r="BZ14" s="362"/>
      <c r="CA14" s="362"/>
      <c r="CB14" s="362"/>
      <c r="CC14" s="362"/>
      <c r="CD14" s="362"/>
      <c r="CE14" s="362"/>
      <c r="CF14" s="362"/>
      <c r="CG14" s="362"/>
      <c r="CH14" s="362"/>
      <c r="CI14" s="362"/>
      <c r="CJ14" s="362"/>
      <c r="CK14" s="362"/>
      <c r="CL14" s="362"/>
      <c r="CM14" s="362"/>
      <c r="CN14" s="362"/>
      <c r="CO14" s="362"/>
      <c r="CP14" s="362"/>
      <c r="CQ14" s="362"/>
      <c r="CR14" s="362"/>
      <c r="CS14" s="362"/>
      <c r="CT14" s="362"/>
      <c r="CU14" s="362"/>
      <c r="CV14" s="362"/>
      <c r="CW14" s="362"/>
      <c r="CX14" s="362"/>
      <c r="CY14" s="362"/>
      <c r="CZ14" s="362"/>
      <c r="DA14" s="362"/>
      <c r="DB14" s="362"/>
      <c r="DC14" s="362"/>
      <c r="DD14" s="362"/>
      <c r="DE14" s="362"/>
      <c r="DF14" s="362"/>
      <c r="DG14" s="362"/>
      <c r="DH14" s="362"/>
      <c r="DI14" s="362"/>
      <c r="DJ14" s="362"/>
      <c r="DK14" s="362"/>
      <c r="DL14" s="362"/>
      <c r="DM14" s="362"/>
      <c r="DN14" s="362"/>
      <c r="DO14" s="362"/>
      <c r="DP14" s="362"/>
      <c r="DQ14" s="362"/>
      <c r="DR14" s="362"/>
      <c r="DS14" s="362"/>
      <c r="DT14" s="362"/>
      <c r="DU14" s="362"/>
      <c r="DV14" s="362"/>
      <c r="DW14" s="362"/>
      <c r="DX14" s="362"/>
      <c r="DY14" s="362"/>
      <c r="DZ14" s="362"/>
      <c r="EA14" s="362"/>
      <c r="EB14" s="362"/>
      <c r="EC14" s="362"/>
      <c r="ED14" s="362"/>
      <c r="EE14" s="362"/>
      <c r="EF14" s="362"/>
      <c r="EG14" s="362"/>
      <c r="EH14" s="362"/>
      <c r="EI14" s="362"/>
      <c r="EJ14" s="362"/>
      <c r="EK14" s="362"/>
      <c r="EL14" s="362"/>
      <c r="EM14" s="362"/>
      <c r="EN14" s="362"/>
      <c r="EO14" s="362"/>
      <c r="EP14" s="362"/>
      <c r="EQ14" s="362"/>
      <c r="ER14" s="362"/>
      <c r="ES14" s="362"/>
      <c r="ET14" s="362"/>
      <c r="EU14" s="362"/>
      <c r="EV14" s="362"/>
      <c r="EW14" s="362"/>
      <c r="EX14" s="362"/>
      <c r="EY14" s="362"/>
      <c r="EZ14" s="362"/>
      <c r="FA14" s="362"/>
      <c r="FB14" s="362"/>
      <c r="FC14" s="362"/>
      <c r="FD14" s="362"/>
      <c r="FE14" s="362"/>
      <c r="FF14" s="362"/>
      <c r="FG14" s="362"/>
      <c r="FH14" s="362"/>
      <c r="FI14" s="362"/>
      <c r="FJ14" s="362"/>
      <c r="FK14" s="362"/>
      <c r="FL14" s="362"/>
      <c r="FM14" s="362"/>
      <c r="FN14" s="362"/>
      <c r="FO14" s="362"/>
      <c r="FP14" s="362"/>
      <c r="FQ14" s="362"/>
      <c r="FR14" s="362"/>
      <c r="FS14" s="362"/>
      <c r="FT14" s="362"/>
      <c r="FU14" s="362"/>
      <c r="FV14" s="362"/>
      <c r="FW14" s="362"/>
      <c r="FX14" s="362"/>
      <c r="FY14" s="362"/>
      <c r="FZ14" s="362"/>
      <c r="GA14" s="362"/>
      <c r="GB14" s="362"/>
      <c r="GC14" s="362"/>
      <c r="GD14" s="362"/>
      <c r="GE14" s="362"/>
      <c r="GF14" s="362"/>
      <c r="GG14" s="362"/>
      <c r="GH14" s="362"/>
      <c r="GI14" s="362"/>
      <c r="GJ14" s="362"/>
      <c r="GK14" s="362"/>
      <c r="GL14" s="362"/>
      <c r="GM14" s="362"/>
      <c r="GN14" s="362"/>
      <c r="GO14" s="362"/>
      <c r="GP14" s="362"/>
      <c r="GQ14" s="362"/>
      <c r="GR14" s="362"/>
      <c r="GS14" s="362"/>
      <c r="GT14" s="362"/>
      <c r="GU14" s="362"/>
      <c r="GV14" s="362"/>
      <c r="GW14" s="362"/>
      <c r="GX14" s="362"/>
      <c r="GY14" s="362"/>
      <c r="GZ14" s="362"/>
      <c r="HA14" s="362"/>
      <c r="HB14" s="362"/>
      <c r="HC14" s="362"/>
      <c r="HD14" s="362"/>
      <c r="HE14" s="362"/>
      <c r="HF14" s="362"/>
      <c r="HG14" s="362"/>
      <c r="HH14" s="362"/>
      <c r="HI14" s="362"/>
      <c r="HJ14" s="362"/>
      <c r="HK14" s="362"/>
      <c r="HL14" s="362"/>
      <c r="HM14" s="362"/>
      <c r="HN14" s="362"/>
      <c r="HO14" s="362"/>
      <c r="HP14" s="362"/>
      <c r="HQ14" s="362"/>
      <c r="HR14" s="362"/>
      <c r="HS14" s="362"/>
      <c r="HT14" s="362"/>
      <c r="HU14" s="362"/>
      <c r="HV14" s="362"/>
      <c r="HW14" s="362"/>
      <c r="HX14" s="362"/>
      <c r="HY14" s="362"/>
      <c r="HZ14" s="362"/>
      <c r="IA14" s="362"/>
      <c r="IB14" s="362"/>
      <c r="IC14" s="362"/>
      <c r="ID14" s="362"/>
      <c r="IE14" s="362"/>
      <c r="IF14" s="362"/>
      <c r="IG14" s="362"/>
      <c r="IH14" s="362"/>
      <c r="II14" s="362"/>
      <c r="IJ14" s="362"/>
      <c r="IK14" s="362"/>
      <c r="IL14" s="362"/>
      <c r="IM14" s="362"/>
      <c r="IN14" s="362"/>
      <c r="IO14" s="362"/>
      <c r="IP14" s="362"/>
      <c r="IQ14" s="362"/>
      <c r="IR14" s="362"/>
      <c r="IS14" s="362"/>
      <c r="IT14" s="362"/>
      <c r="IU14" s="362"/>
      <c r="IV14" s="362"/>
      <c r="IW14" s="362"/>
    </row>
    <row r="15" s="343" customFormat="1" ht="15" customHeight="1" spans="1:257">
      <c r="A15" s="297" t="s">
        <v>1363</v>
      </c>
      <c r="B15" s="360">
        <v>2642</v>
      </c>
      <c r="C15" s="360">
        <v>1449</v>
      </c>
      <c r="D15" s="360">
        <v>1449</v>
      </c>
      <c r="E15" s="361">
        <f>D15/B15</f>
        <v>0.548448145344436</v>
      </c>
      <c r="F15" s="372">
        <v>0.470913227169321</v>
      </c>
      <c r="G15" s="362"/>
      <c r="H15" s="417"/>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62"/>
      <c r="CB15" s="362"/>
      <c r="CC15" s="362"/>
      <c r="CD15" s="362"/>
      <c r="CE15" s="362"/>
      <c r="CF15" s="362"/>
      <c r="CG15" s="362"/>
      <c r="CH15" s="362"/>
      <c r="CI15" s="362"/>
      <c r="CJ15" s="362"/>
      <c r="CK15" s="362"/>
      <c r="CL15" s="362"/>
      <c r="CM15" s="362"/>
      <c r="CN15" s="362"/>
      <c r="CO15" s="362"/>
      <c r="CP15" s="362"/>
      <c r="CQ15" s="362"/>
      <c r="CR15" s="362"/>
      <c r="CS15" s="362"/>
      <c r="CT15" s="362"/>
      <c r="CU15" s="362"/>
      <c r="CV15" s="362"/>
      <c r="CW15" s="362"/>
      <c r="CX15" s="362"/>
      <c r="CY15" s="362"/>
      <c r="CZ15" s="362"/>
      <c r="DA15" s="362"/>
      <c r="DB15" s="362"/>
      <c r="DC15" s="362"/>
      <c r="DD15" s="362"/>
      <c r="DE15" s="362"/>
      <c r="DF15" s="362"/>
      <c r="DG15" s="362"/>
      <c r="DH15" s="362"/>
      <c r="DI15" s="362"/>
      <c r="DJ15" s="362"/>
      <c r="DK15" s="362"/>
      <c r="DL15" s="362"/>
      <c r="DM15" s="362"/>
      <c r="DN15" s="362"/>
      <c r="DO15" s="362"/>
      <c r="DP15" s="362"/>
      <c r="DQ15" s="362"/>
      <c r="DR15" s="362"/>
      <c r="DS15" s="362"/>
      <c r="DT15" s="362"/>
      <c r="DU15" s="362"/>
      <c r="DV15" s="362"/>
      <c r="DW15" s="362"/>
      <c r="DX15" s="362"/>
      <c r="DY15" s="362"/>
      <c r="DZ15" s="362"/>
      <c r="EA15" s="362"/>
      <c r="EB15" s="362"/>
      <c r="EC15" s="362"/>
      <c r="ED15" s="362"/>
      <c r="EE15" s="362"/>
      <c r="EF15" s="362"/>
      <c r="EG15" s="362"/>
      <c r="EH15" s="362"/>
      <c r="EI15" s="362"/>
      <c r="EJ15" s="362"/>
      <c r="EK15" s="362"/>
      <c r="EL15" s="362"/>
      <c r="EM15" s="362"/>
      <c r="EN15" s="362"/>
      <c r="EO15" s="362"/>
      <c r="EP15" s="362"/>
      <c r="EQ15" s="362"/>
      <c r="ER15" s="362"/>
      <c r="ES15" s="362"/>
      <c r="ET15" s="362"/>
      <c r="EU15" s="362"/>
      <c r="EV15" s="362"/>
      <c r="EW15" s="362"/>
      <c r="EX15" s="362"/>
      <c r="EY15" s="362"/>
      <c r="EZ15" s="362"/>
      <c r="FA15" s="362"/>
      <c r="FB15" s="362"/>
      <c r="FC15" s="362"/>
      <c r="FD15" s="362"/>
      <c r="FE15" s="362"/>
      <c r="FF15" s="362"/>
      <c r="FG15" s="362"/>
      <c r="FH15" s="362"/>
      <c r="FI15" s="362"/>
      <c r="FJ15" s="362"/>
      <c r="FK15" s="362"/>
      <c r="FL15" s="362"/>
      <c r="FM15" s="362"/>
      <c r="FN15" s="362"/>
      <c r="FO15" s="362"/>
      <c r="FP15" s="362"/>
      <c r="FQ15" s="362"/>
      <c r="FR15" s="362"/>
      <c r="FS15" s="362"/>
      <c r="FT15" s="362"/>
      <c r="FU15" s="362"/>
      <c r="FV15" s="362"/>
      <c r="FW15" s="362"/>
      <c r="FX15" s="362"/>
      <c r="FY15" s="362"/>
      <c r="FZ15" s="362"/>
      <c r="GA15" s="362"/>
      <c r="GB15" s="362"/>
      <c r="GC15" s="362"/>
      <c r="GD15" s="362"/>
      <c r="GE15" s="362"/>
      <c r="GF15" s="362"/>
      <c r="GG15" s="362"/>
      <c r="GH15" s="362"/>
      <c r="GI15" s="362"/>
      <c r="GJ15" s="362"/>
      <c r="GK15" s="362"/>
      <c r="GL15" s="362"/>
      <c r="GM15" s="362"/>
      <c r="GN15" s="362"/>
      <c r="GO15" s="362"/>
      <c r="GP15" s="362"/>
      <c r="GQ15" s="362"/>
      <c r="GR15" s="362"/>
      <c r="GS15" s="362"/>
      <c r="GT15" s="362"/>
      <c r="GU15" s="362"/>
      <c r="GV15" s="362"/>
      <c r="GW15" s="362"/>
      <c r="GX15" s="362"/>
      <c r="GY15" s="362"/>
      <c r="GZ15" s="362"/>
      <c r="HA15" s="362"/>
      <c r="HB15" s="362"/>
      <c r="HC15" s="362"/>
      <c r="HD15" s="362"/>
      <c r="HE15" s="362"/>
      <c r="HF15" s="362"/>
      <c r="HG15" s="362"/>
      <c r="HH15" s="362"/>
      <c r="HI15" s="362"/>
      <c r="HJ15" s="362"/>
      <c r="HK15" s="362"/>
      <c r="HL15" s="362"/>
      <c r="HM15" s="362"/>
      <c r="HN15" s="362"/>
      <c r="HO15" s="362"/>
      <c r="HP15" s="362"/>
      <c r="HQ15" s="362"/>
      <c r="HR15" s="362"/>
      <c r="HS15" s="362"/>
      <c r="HT15" s="362"/>
      <c r="HU15" s="362"/>
      <c r="HV15" s="362"/>
      <c r="HW15" s="362"/>
      <c r="HX15" s="362"/>
      <c r="HY15" s="362"/>
      <c r="HZ15" s="362"/>
      <c r="IA15" s="362"/>
      <c r="IB15" s="362"/>
      <c r="IC15" s="362"/>
      <c r="ID15" s="362"/>
      <c r="IE15" s="362"/>
      <c r="IF15" s="362"/>
      <c r="IG15" s="362"/>
      <c r="IH15" s="362"/>
      <c r="II15" s="362"/>
      <c r="IJ15" s="362"/>
      <c r="IK15" s="362"/>
      <c r="IL15" s="362"/>
      <c r="IM15" s="362"/>
      <c r="IN15" s="362"/>
      <c r="IO15" s="362"/>
      <c r="IP15" s="362"/>
      <c r="IQ15" s="362"/>
      <c r="IR15" s="362"/>
      <c r="IS15" s="362"/>
      <c r="IT15" s="362"/>
      <c r="IU15" s="362"/>
      <c r="IV15" s="362"/>
      <c r="IW15" s="362"/>
    </row>
    <row r="16" s="343" customFormat="1" ht="15" customHeight="1" spans="1:257">
      <c r="A16" s="297" t="s">
        <v>1364</v>
      </c>
      <c r="B16" s="360">
        <v>14</v>
      </c>
      <c r="C16" s="360">
        <v>6</v>
      </c>
      <c r="D16" s="360">
        <v>6</v>
      </c>
      <c r="E16" s="361">
        <f t="shared" ref="E16:E21" si="0">D16/B16</f>
        <v>0.428571428571429</v>
      </c>
      <c r="F16" s="372">
        <v>0.5</v>
      </c>
      <c r="G16" s="362"/>
      <c r="H16" s="417"/>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2"/>
      <c r="CG16" s="362"/>
      <c r="CH16" s="362"/>
      <c r="CI16" s="362"/>
      <c r="CJ16" s="362"/>
      <c r="CK16" s="362"/>
      <c r="CL16" s="362"/>
      <c r="CM16" s="362"/>
      <c r="CN16" s="362"/>
      <c r="CO16" s="362"/>
      <c r="CP16" s="362"/>
      <c r="CQ16" s="362"/>
      <c r="CR16" s="362"/>
      <c r="CS16" s="362"/>
      <c r="CT16" s="362"/>
      <c r="CU16" s="362"/>
      <c r="CV16" s="362"/>
      <c r="CW16" s="362"/>
      <c r="CX16" s="362"/>
      <c r="CY16" s="362"/>
      <c r="CZ16" s="362"/>
      <c r="DA16" s="362"/>
      <c r="DB16" s="362"/>
      <c r="DC16" s="362"/>
      <c r="DD16" s="362"/>
      <c r="DE16" s="362"/>
      <c r="DF16" s="362"/>
      <c r="DG16" s="362"/>
      <c r="DH16" s="362"/>
      <c r="DI16" s="362"/>
      <c r="DJ16" s="362"/>
      <c r="DK16" s="362"/>
      <c r="DL16" s="362"/>
      <c r="DM16" s="362"/>
      <c r="DN16" s="362"/>
      <c r="DO16" s="362"/>
      <c r="DP16" s="362"/>
      <c r="DQ16" s="362"/>
      <c r="DR16" s="362"/>
      <c r="DS16" s="362"/>
      <c r="DT16" s="362"/>
      <c r="DU16" s="362"/>
      <c r="DV16" s="362"/>
      <c r="DW16" s="362"/>
      <c r="DX16" s="362"/>
      <c r="DY16" s="362"/>
      <c r="DZ16" s="362"/>
      <c r="EA16" s="362"/>
      <c r="EB16" s="362"/>
      <c r="EC16" s="362"/>
      <c r="ED16" s="362"/>
      <c r="EE16" s="362"/>
      <c r="EF16" s="362"/>
      <c r="EG16" s="362"/>
      <c r="EH16" s="362"/>
      <c r="EI16" s="362"/>
      <c r="EJ16" s="362"/>
      <c r="EK16" s="362"/>
      <c r="EL16" s="362"/>
      <c r="EM16" s="362"/>
      <c r="EN16" s="362"/>
      <c r="EO16" s="362"/>
      <c r="EP16" s="362"/>
      <c r="EQ16" s="362"/>
      <c r="ER16" s="362"/>
      <c r="ES16" s="362"/>
      <c r="ET16" s="362"/>
      <c r="EU16" s="362"/>
      <c r="EV16" s="362"/>
      <c r="EW16" s="362"/>
      <c r="EX16" s="362"/>
      <c r="EY16" s="362"/>
      <c r="EZ16" s="362"/>
      <c r="FA16" s="362"/>
      <c r="FB16" s="362"/>
      <c r="FC16" s="362"/>
      <c r="FD16" s="362"/>
      <c r="FE16" s="362"/>
      <c r="FF16" s="362"/>
      <c r="FG16" s="362"/>
      <c r="FH16" s="362"/>
      <c r="FI16" s="362"/>
      <c r="FJ16" s="362"/>
      <c r="FK16" s="362"/>
      <c r="FL16" s="362"/>
      <c r="FM16" s="362"/>
      <c r="FN16" s="362"/>
      <c r="FO16" s="362"/>
      <c r="FP16" s="362"/>
      <c r="FQ16" s="362"/>
      <c r="FR16" s="362"/>
      <c r="FS16" s="362"/>
      <c r="FT16" s="362"/>
      <c r="FU16" s="362"/>
      <c r="FV16" s="362"/>
      <c r="FW16" s="362"/>
      <c r="FX16" s="362"/>
      <c r="FY16" s="362"/>
      <c r="FZ16" s="362"/>
      <c r="GA16" s="362"/>
      <c r="GB16" s="362"/>
      <c r="GC16" s="362"/>
      <c r="GD16" s="362"/>
      <c r="GE16" s="362"/>
      <c r="GF16" s="362"/>
      <c r="GG16" s="362"/>
      <c r="GH16" s="362"/>
      <c r="GI16" s="362"/>
      <c r="GJ16" s="362"/>
      <c r="GK16" s="362"/>
      <c r="GL16" s="362"/>
      <c r="GM16" s="362"/>
      <c r="GN16" s="362"/>
      <c r="GO16" s="362"/>
      <c r="GP16" s="362"/>
      <c r="GQ16" s="362"/>
      <c r="GR16" s="362"/>
      <c r="GS16" s="362"/>
      <c r="GT16" s="362"/>
      <c r="GU16" s="362"/>
      <c r="GV16" s="362"/>
      <c r="GW16" s="362"/>
      <c r="GX16" s="362"/>
      <c r="GY16" s="362"/>
      <c r="GZ16" s="362"/>
      <c r="HA16" s="362"/>
      <c r="HB16" s="362"/>
      <c r="HC16" s="362"/>
      <c r="HD16" s="362"/>
      <c r="HE16" s="362"/>
      <c r="HF16" s="362"/>
      <c r="HG16" s="362"/>
      <c r="HH16" s="362"/>
      <c r="HI16" s="362"/>
      <c r="HJ16" s="362"/>
      <c r="HK16" s="362"/>
      <c r="HL16" s="362"/>
      <c r="HM16" s="362"/>
      <c r="HN16" s="362"/>
      <c r="HO16" s="362"/>
      <c r="HP16" s="362"/>
      <c r="HQ16" s="362"/>
      <c r="HR16" s="362"/>
      <c r="HS16" s="362"/>
      <c r="HT16" s="362"/>
      <c r="HU16" s="362"/>
      <c r="HV16" s="362"/>
      <c r="HW16" s="362"/>
      <c r="HX16" s="362"/>
      <c r="HY16" s="362"/>
      <c r="HZ16" s="362"/>
      <c r="IA16" s="362"/>
      <c r="IB16" s="362"/>
      <c r="IC16" s="362"/>
      <c r="ID16" s="362"/>
      <c r="IE16" s="362"/>
      <c r="IF16" s="362"/>
      <c r="IG16" s="362"/>
      <c r="IH16" s="362"/>
      <c r="II16" s="362"/>
      <c r="IJ16" s="362"/>
      <c r="IK16" s="362"/>
      <c r="IL16" s="362"/>
      <c r="IM16" s="362"/>
      <c r="IN16" s="362"/>
      <c r="IO16" s="362"/>
      <c r="IP16" s="362"/>
      <c r="IQ16" s="362"/>
      <c r="IR16" s="362"/>
      <c r="IS16" s="362"/>
      <c r="IT16" s="362"/>
      <c r="IU16" s="362"/>
      <c r="IV16" s="362"/>
      <c r="IW16" s="362"/>
    </row>
    <row r="17" s="343" customFormat="1" ht="15" customHeight="1" spans="1:257">
      <c r="A17" s="297" t="s">
        <v>1365</v>
      </c>
      <c r="B17" s="360">
        <v>79864</v>
      </c>
      <c r="C17" s="360">
        <v>46836</v>
      </c>
      <c r="D17" s="360">
        <v>46836</v>
      </c>
      <c r="E17" s="361">
        <f t="shared" si="0"/>
        <v>0.586446959831714</v>
      </c>
      <c r="F17" s="331">
        <v>0.470850800735893</v>
      </c>
      <c r="G17" s="362"/>
      <c r="H17" s="417"/>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2"/>
      <c r="BT17" s="362"/>
      <c r="BU17" s="362"/>
      <c r="BV17" s="362"/>
      <c r="BW17" s="362"/>
      <c r="BX17" s="362"/>
      <c r="BY17" s="362"/>
      <c r="BZ17" s="362"/>
      <c r="CA17" s="362"/>
      <c r="CB17" s="362"/>
      <c r="CC17" s="362"/>
      <c r="CD17" s="362"/>
      <c r="CE17" s="362"/>
      <c r="CF17" s="362"/>
      <c r="CG17" s="362"/>
      <c r="CH17" s="362"/>
      <c r="CI17" s="362"/>
      <c r="CJ17" s="362"/>
      <c r="CK17" s="362"/>
      <c r="CL17" s="362"/>
      <c r="CM17" s="362"/>
      <c r="CN17" s="362"/>
      <c r="CO17" s="362"/>
      <c r="CP17" s="362"/>
      <c r="CQ17" s="362"/>
      <c r="CR17" s="362"/>
      <c r="CS17" s="362"/>
      <c r="CT17" s="362"/>
      <c r="CU17" s="362"/>
      <c r="CV17" s="362"/>
      <c r="CW17" s="362"/>
      <c r="CX17" s="362"/>
      <c r="CY17" s="362"/>
      <c r="CZ17" s="362"/>
      <c r="DA17" s="362"/>
      <c r="DB17" s="362"/>
      <c r="DC17" s="362"/>
      <c r="DD17" s="362"/>
      <c r="DE17" s="362"/>
      <c r="DF17" s="362"/>
      <c r="DG17" s="362"/>
      <c r="DH17" s="362"/>
      <c r="DI17" s="362"/>
      <c r="DJ17" s="362"/>
      <c r="DK17" s="362"/>
      <c r="DL17" s="362"/>
      <c r="DM17" s="362"/>
      <c r="DN17" s="362"/>
      <c r="DO17" s="362"/>
      <c r="DP17" s="362"/>
      <c r="DQ17" s="362"/>
      <c r="DR17" s="362"/>
      <c r="DS17" s="362"/>
      <c r="DT17" s="362"/>
      <c r="DU17" s="362"/>
      <c r="DV17" s="362"/>
      <c r="DW17" s="362"/>
      <c r="DX17" s="362"/>
      <c r="DY17" s="362"/>
      <c r="DZ17" s="362"/>
      <c r="EA17" s="362"/>
      <c r="EB17" s="362"/>
      <c r="EC17" s="362"/>
      <c r="ED17" s="362"/>
      <c r="EE17" s="362"/>
      <c r="EF17" s="362"/>
      <c r="EG17" s="362"/>
      <c r="EH17" s="362"/>
      <c r="EI17" s="362"/>
      <c r="EJ17" s="362"/>
      <c r="EK17" s="362"/>
      <c r="EL17" s="362"/>
      <c r="EM17" s="362"/>
      <c r="EN17" s="362"/>
      <c r="EO17" s="362"/>
      <c r="EP17" s="362"/>
      <c r="EQ17" s="362"/>
      <c r="ER17" s="362"/>
      <c r="ES17" s="362"/>
      <c r="ET17" s="362"/>
      <c r="EU17" s="362"/>
      <c r="EV17" s="362"/>
      <c r="EW17" s="362"/>
      <c r="EX17" s="362"/>
      <c r="EY17" s="362"/>
      <c r="EZ17" s="362"/>
      <c r="FA17" s="362"/>
      <c r="FB17" s="362"/>
      <c r="FC17" s="362"/>
      <c r="FD17" s="362"/>
      <c r="FE17" s="362"/>
      <c r="FF17" s="362"/>
      <c r="FG17" s="362"/>
      <c r="FH17" s="362"/>
      <c r="FI17" s="362"/>
      <c r="FJ17" s="362"/>
      <c r="FK17" s="362"/>
      <c r="FL17" s="362"/>
      <c r="FM17" s="362"/>
      <c r="FN17" s="362"/>
      <c r="FO17" s="362"/>
      <c r="FP17" s="362"/>
      <c r="FQ17" s="362"/>
      <c r="FR17" s="362"/>
      <c r="FS17" s="362"/>
      <c r="FT17" s="362"/>
      <c r="FU17" s="362"/>
      <c r="FV17" s="362"/>
      <c r="FW17" s="362"/>
      <c r="FX17" s="362"/>
      <c r="FY17" s="362"/>
      <c r="FZ17" s="362"/>
      <c r="GA17" s="362"/>
      <c r="GB17" s="362"/>
      <c r="GC17" s="362"/>
      <c r="GD17" s="362"/>
      <c r="GE17" s="362"/>
      <c r="GF17" s="362"/>
      <c r="GG17" s="362"/>
      <c r="GH17" s="362"/>
      <c r="GI17" s="362"/>
      <c r="GJ17" s="362"/>
      <c r="GK17" s="362"/>
      <c r="GL17" s="362"/>
      <c r="GM17" s="362"/>
      <c r="GN17" s="362"/>
      <c r="GO17" s="362"/>
      <c r="GP17" s="362"/>
      <c r="GQ17" s="362"/>
      <c r="GR17" s="362"/>
      <c r="GS17" s="362"/>
      <c r="GT17" s="362"/>
      <c r="GU17" s="362"/>
      <c r="GV17" s="362"/>
      <c r="GW17" s="362"/>
      <c r="GX17" s="362"/>
      <c r="GY17" s="362"/>
      <c r="GZ17" s="362"/>
      <c r="HA17" s="362"/>
      <c r="HB17" s="362"/>
      <c r="HC17" s="362"/>
      <c r="HD17" s="362"/>
      <c r="HE17" s="362"/>
      <c r="HF17" s="362"/>
      <c r="HG17" s="362"/>
      <c r="HH17" s="362"/>
      <c r="HI17" s="362"/>
      <c r="HJ17" s="362"/>
      <c r="HK17" s="362"/>
      <c r="HL17" s="362"/>
      <c r="HM17" s="362"/>
      <c r="HN17" s="362"/>
      <c r="HO17" s="362"/>
      <c r="HP17" s="362"/>
      <c r="HQ17" s="362"/>
      <c r="HR17" s="362"/>
      <c r="HS17" s="362"/>
      <c r="HT17" s="362"/>
      <c r="HU17" s="362"/>
      <c r="HV17" s="362"/>
      <c r="HW17" s="362"/>
      <c r="HX17" s="362"/>
      <c r="HY17" s="362"/>
      <c r="HZ17" s="362"/>
      <c r="IA17" s="362"/>
      <c r="IB17" s="362"/>
      <c r="IC17" s="362"/>
      <c r="ID17" s="362"/>
      <c r="IE17" s="362"/>
      <c r="IF17" s="362"/>
      <c r="IG17" s="362"/>
      <c r="IH17" s="362"/>
      <c r="II17" s="362"/>
      <c r="IJ17" s="362"/>
      <c r="IK17" s="362"/>
      <c r="IL17" s="362"/>
      <c r="IM17" s="362"/>
      <c r="IN17" s="362"/>
      <c r="IO17" s="362"/>
      <c r="IP17" s="362"/>
      <c r="IQ17" s="362"/>
      <c r="IR17" s="362"/>
      <c r="IS17" s="362"/>
      <c r="IT17" s="362"/>
      <c r="IU17" s="362"/>
      <c r="IV17" s="362"/>
      <c r="IW17" s="362"/>
    </row>
    <row r="18" s="343" customFormat="1" ht="15" customHeight="1" spans="1:257">
      <c r="A18" s="179" t="s">
        <v>1366</v>
      </c>
      <c r="B18" s="363">
        <v>79864</v>
      </c>
      <c r="C18" s="363">
        <v>47210</v>
      </c>
      <c r="D18" s="363">
        <v>47210</v>
      </c>
      <c r="E18" s="365">
        <f t="shared" si="0"/>
        <v>0.591129920865471</v>
      </c>
      <c r="F18" s="368">
        <v>0.46818132233208</v>
      </c>
      <c r="G18" s="362"/>
      <c r="H18" s="417"/>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362"/>
      <c r="BN18" s="362"/>
      <c r="BO18" s="362"/>
      <c r="BP18" s="362"/>
      <c r="BQ18" s="362"/>
      <c r="BR18" s="362"/>
      <c r="BS18" s="362"/>
      <c r="BT18" s="362"/>
      <c r="BU18" s="362"/>
      <c r="BV18" s="362"/>
      <c r="BW18" s="362"/>
      <c r="BX18" s="362"/>
      <c r="BY18" s="362"/>
      <c r="BZ18" s="362"/>
      <c r="CA18" s="362"/>
      <c r="CB18" s="362"/>
      <c r="CC18" s="362"/>
      <c r="CD18" s="362"/>
      <c r="CE18" s="362"/>
      <c r="CF18" s="362"/>
      <c r="CG18" s="362"/>
      <c r="CH18" s="362"/>
      <c r="CI18" s="362"/>
      <c r="CJ18" s="362"/>
      <c r="CK18" s="362"/>
      <c r="CL18" s="362"/>
      <c r="CM18" s="362"/>
      <c r="CN18" s="362"/>
      <c r="CO18" s="362"/>
      <c r="CP18" s="362"/>
      <c r="CQ18" s="362"/>
      <c r="CR18" s="362"/>
      <c r="CS18" s="362"/>
      <c r="CT18" s="362"/>
      <c r="CU18" s="362"/>
      <c r="CV18" s="362"/>
      <c r="CW18" s="362"/>
      <c r="CX18" s="362"/>
      <c r="CY18" s="362"/>
      <c r="CZ18" s="362"/>
      <c r="DA18" s="362"/>
      <c r="DB18" s="362"/>
      <c r="DC18" s="362"/>
      <c r="DD18" s="362"/>
      <c r="DE18" s="362"/>
      <c r="DF18" s="362"/>
      <c r="DG18" s="362"/>
      <c r="DH18" s="362"/>
      <c r="DI18" s="362"/>
      <c r="DJ18" s="362"/>
      <c r="DK18" s="362"/>
      <c r="DL18" s="362"/>
      <c r="DM18" s="362"/>
      <c r="DN18" s="362"/>
      <c r="DO18" s="362"/>
      <c r="DP18" s="362"/>
      <c r="DQ18" s="362"/>
      <c r="DR18" s="362"/>
      <c r="DS18" s="362"/>
      <c r="DT18" s="362"/>
      <c r="DU18" s="362"/>
      <c r="DV18" s="362"/>
      <c r="DW18" s="362"/>
      <c r="DX18" s="362"/>
      <c r="DY18" s="362"/>
      <c r="DZ18" s="362"/>
      <c r="EA18" s="362"/>
      <c r="EB18" s="362"/>
      <c r="EC18" s="362"/>
      <c r="ED18" s="362"/>
      <c r="EE18" s="362"/>
      <c r="EF18" s="362"/>
      <c r="EG18" s="362"/>
      <c r="EH18" s="362"/>
      <c r="EI18" s="362"/>
      <c r="EJ18" s="362"/>
      <c r="EK18" s="362"/>
      <c r="EL18" s="362"/>
      <c r="EM18" s="362"/>
      <c r="EN18" s="362"/>
      <c r="EO18" s="362"/>
      <c r="EP18" s="362"/>
      <c r="EQ18" s="362"/>
      <c r="ER18" s="362"/>
      <c r="ES18" s="362"/>
      <c r="ET18" s="362"/>
      <c r="EU18" s="362"/>
      <c r="EV18" s="362"/>
      <c r="EW18" s="362"/>
      <c r="EX18" s="362"/>
      <c r="EY18" s="362"/>
      <c r="EZ18" s="362"/>
      <c r="FA18" s="362"/>
      <c r="FB18" s="362"/>
      <c r="FC18" s="362"/>
      <c r="FD18" s="362"/>
      <c r="FE18" s="362"/>
      <c r="FF18" s="362"/>
      <c r="FG18" s="362"/>
      <c r="FH18" s="362"/>
      <c r="FI18" s="362"/>
      <c r="FJ18" s="362"/>
      <c r="FK18" s="362"/>
      <c r="FL18" s="362"/>
      <c r="FM18" s="362"/>
      <c r="FN18" s="362"/>
      <c r="FO18" s="362"/>
      <c r="FP18" s="362"/>
      <c r="FQ18" s="362"/>
      <c r="FR18" s="362"/>
      <c r="FS18" s="362"/>
      <c r="FT18" s="362"/>
      <c r="FU18" s="362"/>
      <c r="FV18" s="362"/>
      <c r="FW18" s="362"/>
      <c r="FX18" s="362"/>
      <c r="FY18" s="362"/>
      <c r="FZ18" s="362"/>
      <c r="GA18" s="362"/>
      <c r="GB18" s="362"/>
      <c r="GC18" s="362"/>
      <c r="GD18" s="362"/>
      <c r="GE18" s="362"/>
      <c r="GF18" s="362"/>
      <c r="GG18" s="362"/>
      <c r="GH18" s="362"/>
      <c r="GI18" s="362"/>
      <c r="GJ18" s="362"/>
      <c r="GK18" s="362"/>
      <c r="GL18" s="362"/>
      <c r="GM18" s="362"/>
      <c r="GN18" s="362"/>
      <c r="GO18" s="362"/>
      <c r="GP18" s="362"/>
      <c r="GQ18" s="362"/>
      <c r="GR18" s="362"/>
      <c r="GS18" s="362"/>
      <c r="GT18" s="362"/>
      <c r="GU18" s="362"/>
      <c r="GV18" s="362"/>
      <c r="GW18" s="362"/>
      <c r="GX18" s="362"/>
      <c r="GY18" s="362"/>
      <c r="GZ18" s="362"/>
      <c r="HA18" s="362"/>
      <c r="HB18" s="362"/>
      <c r="HC18" s="362"/>
      <c r="HD18" s="362"/>
      <c r="HE18" s="362"/>
      <c r="HF18" s="362"/>
      <c r="HG18" s="362"/>
      <c r="HH18" s="362"/>
      <c r="HI18" s="362"/>
      <c r="HJ18" s="362"/>
      <c r="HK18" s="362"/>
      <c r="HL18" s="362"/>
      <c r="HM18" s="362"/>
      <c r="HN18" s="362"/>
      <c r="HO18" s="362"/>
      <c r="HP18" s="362"/>
      <c r="HQ18" s="362"/>
      <c r="HR18" s="362"/>
      <c r="HS18" s="362"/>
      <c r="HT18" s="362"/>
      <c r="HU18" s="362"/>
      <c r="HV18" s="362"/>
      <c r="HW18" s="362"/>
      <c r="HX18" s="362"/>
      <c r="HY18" s="362"/>
      <c r="HZ18" s="362"/>
      <c r="IA18" s="362"/>
      <c r="IB18" s="362"/>
      <c r="IC18" s="362"/>
      <c r="ID18" s="362"/>
      <c r="IE18" s="362"/>
      <c r="IF18" s="362"/>
      <c r="IG18" s="362"/>
      <c r="IH18" s="362"/>
      <c r="II18" s="362"/>
      <c r="IJ18" s="362"/>
      <c r="IK18" s="362"/>
      <c r="IL18" s="362"/>
      <c r="IM18" s="362"/>
      <c r="IN18" s="362"/>
      <c r="IO18" s="362"/>
      <c r="IP18" s="362"/>
      <c r="IQ18" s="362"/>
      <c r="IR18" s="362"/>
      <c r="IS18" s="362"/>
      <c r="IT18" s="362"/>
      <c r="IU18" s="362"/>
      <c r="IV18" s="362"/>
      <c r="IW18" s="362"/>
    </row>
    <row r="19" s="343" customFormat="1" ht="15" customHeight="1" spans="1:257">
      <c r="A19" s="179" t="s">
        <v>1367</v>
      </c>
      <c r="B19" s="363"/>
      <c r="C19" s="363"/>
      <c r="D19" s="363"/>
      <c r="E19" s="361"/>
      <c r="F19" s="368"/>
      <c r="G19" s="362"/>
      <c r="H19" s="417"/>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2"/>
      <c r="BO19" s="362"/>
      <c r="BP19" s="362"/>
      <c r="BQ19" s="362"/>
      <c r="BR19" s="362"/>
      <c r="BS19" s="362"/>
      <c r="BT19" s="362"/>
      <c r="BU19" s="362"/>
      <c r="BV19" s="362"/>
      <c r="BW19" s="362"/>
      <c r="BX19" s="362"/>
      <c r="BY19" s="362"/>
      <c r="BZ19" s="362"/>
      <c r="CA19" s="362"/>
      <c r="CB19" s="362"/>
      <c r="CC19" s="362"/>
      <c r="CD19" s="362"/>
      <c r="CE19" s="362"/>
      <c r="CF19" s="362"/>
      <c r="CG19" s="362"/>
      <c r="CH19" s="362"/>
      <c r="CI19" s="362"/>
      <c r="CJ19" s="362"/>
      <c r="CK19" s="362"/>
      <c r="CL19" s="362"/>
      <c r="CM19" s="362"/>
      <c r="CN19" s="362"/>
      <c r="CO19" s="362"/>
      <c r="CP19" s="362"/>
      <c r="CQ19" s="362"/>
      <c r="CR19" s="362"/>
      <c r="CS19" s="362"/>
      <c r="CT19" s="362"/>
      <c r="CU19" s="362"/>
      <c r="CV19" s="362"/>
      <c r="CW19" s="362"/>
      <c r="CX19" s="362"/>
      <c r="CY19" s="362"/>
      <c r="CZ19" s="362"/>
      <c r="DA19" s="362"/>
      <c r="DB19" s="362"/>
      <c r="DC19" s="362"/>
      <c r="DD19" s="362"/>
      <c r="DE19" s="362"/>
      <c r="DF19" s="362"/>
      <c r="DG19" s="362"/>
      <c r="DH19" s="362"/>
      <c r="DI19" s="362"/>
      <c r="DJ19" s="362"/>
      <c r="DK19" s="362"/>
      <c r="DL19" s="362"/>
      <c r="DM19" s="362"/>
      <c r="DN19" s="362"/>
      <c r="DO19" s="362"/>
      <c r="DP19" s="362"/>
      <c r="DQ19" s="362"/>
      <c r="DR19" s="362"/>
      <c r="DS19" s="362"/>
      <c r="DT19" s="362"/>
      <c r="DU19" s="362"/>
      <c r="DV19" s="362"/>
      <c r="DW19" s="362"/>
      <c r="DX19" s="362"/>
      <c r="DY19" s="362"/>
      <c r="DZ19" s="362"/>
      <c r="EA19" s="362"/>
      <c r="EB19" s="362"/>
      <c r="EC19" s="362"/>
      <c r="ED19" s="362"/>
      <c r="EE19" s="362"/>
      <c r="EF19" s="362"/>
      <c r="EG19" s="362"/>
      <c r="EH19" s="362"/>
      <c r="EI19" s="362"/>
      <c r="EJ19" s="362"/>
      <c r="EK19" s="362"/>
      <c r="EL19" s="362"/>
      <c r="EM19" s="362"/>
      <c r="EN19" s="362"/>
      <c r="EO19" s="362"/>
      <c r="EP19" s="362"/>
      <c r="EQ19" s="362"/>
      <c r="ER19" s="362"/>
      <c r="ES19" s="362"/>
      <c r="ET19" s="362"/>
      <c r="EU19" s="362"/>
      <c r="EV19" s="362"/>
      <c r="EW19" s="362"/>
      <c r="EX19" s="362"/>
      <c r="EY19" s="362"/>
      <c r="EZ19" s="362"/>
      <c r="FA19" s="362"/>
      <c r="FB19" s="362"/>
      <c r="FC19" s="362"/>
      <c r="FD19" s="362"/>
      <c r="FE19" s="362"/>
      <c r="FF19" s="362"/>
      <c r="FG19" s="362"/>
      <c r="FH19" s="362"/>
      <c r="FI19" s="362"/>
      <c r="FJ19" s="362"/>
      <c r="FK19" s="362"/>
      <c r="FL19" s="362"/>
      <c r="FM19" s="362"/>
      <c r="FN19" s="362"/>
      <c r="FO19" s="362"/>
      <c r="FP19" s="362"/>
      <c r="FQ19" s="362"/>
      <c r="FR19" s="362"/>
      <c r="FS19" s="362"/>
      <c r="FT19" s="362"/>
      <c r="FU19" s="362"/>
      <c r="FV19" s="362"/>
      <c r="FW19" s="362"/>
      <c r="FX19" s="362"/>
      <c r="FY19" s="362"/>
      <c r="FZ19" s="362"/>
      <c r="GA19" s="362"/>
      <c r="GB19" s="362"/>
      <c r="GC19" s="362"/>
      <c r="GD19" s="362"/>
      <c r="GE19" s="362"/>
      <c r="GF19" s="362"/>
      <c r="GG19" s="362"/>
      <c r="GH19" s="362"/>
      <c r="GI19" s="362"/>
      <c r="GJ19" s="362"/>
      <c r="GK19" s="362"/>
      <c r="GL19" s="362"/>
      <c r="GM19" s="362"/>
      <c r="GN19" s="362"/>
      <c r="GO19" s="362"/>
      <c r="GP19" s="362"/>
      <c r="GQ19" s="362"/>
      <c r="GR19" s="362"/>
      <c r="GS19" s="362"/>
      <c r="GT19" s="362"/>
      <c r="GU19" s="362"/>
      <c r="GV19" s="362"/>
      <c r="GW19" s="362"/>
      <c r="GX19" s="362"/>
      <c r="GY19" s="362"/>
      <c r="GZ19" s="362"/>
      <c r="HA19" s="362"/>
      <c r="HB19" s="362"/>
      <c r="HC19" s="362"/>
      <c r="HD19" s="362"/>
      <c r="HE19" s="362"/>
      <c r="HF19" s="362"/>
      <c r="HG19" s="362"/>
      <c r="HH19" s="362"/>
      <c r="HI19" s="362"/>
      <c r="HJ19" s="362"/>
      <c r="HK19" s="362"/>
      <c r="HL19" s="362"/>
      <c r="HM19" s="362"/>
      <c r="HN19" s="362"/>
      <c r="HO19" s="362"/>
      <c r="HP19" s="362"/>
      <c r="HQ19" s="362"/>
      <c r="HR19" s="362"/>
      <c r="HS19" s="362"/>
      <c r="HT19" s="362"/>
      <c r="HU19" s="362"/>
      <c r="HV19" s="362"/>
      <c r="HW19" s="362"/>
      <c r="HX19" s="362"/>
      <c r="HY19" s="362"/>
      <c r="HZ19" s="362"/>
      <c r="IA19" s="362"/>
      <c r="IB19" s="362"/>
      <c r="IC19" s="362"/>
      <c r="ID19" s="362"/>
      <c r="IE19" s="362"/>
      <c r="IF19" s="362"/>
      <c r="IG19" s="362"/>
      <c r="IH19" s="362"/>
      <c r="II19" s="362"/>
      <c r="IJ19" s="362"/>
      <c r="IK19" s="362"/>
      <c r="IL19" s="362"/>
      <c r="IM19" s="362"/>
      <c r="IN19" s="362"/>
      <c r="IO19" s="362"/>
      <c r="IP19" s="362"/>
      <c r="IQ19" s="362"/>
      <c r="IR19" s="362"/>
      <c r="IS19" s="362"/>
      <c r="IT19" s="362"/>
      <c r="IU19" s="362"/>
      <c r="IV19" s="362"/>
      <c r="IW19" s="362"/>
    </row>
    <row r="20" s="343" customFormat="1" ht="15" customHeight="1" spans="1:257">
      <c r="A20" s="179" t="s">
        <v>1368</v>
      </c>
      <c r="B20" s="363"/>
      <c r="C20" s="363"/>
      <c r="D20" s="363"/>
      <c r="E20" s="361"/>
      <c r="F20" s="368"/>
      <c r="G20" s="362"/>
      <c r="H20" s="417"/>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2"/>
      <c r="BN20" s="362"/>
      <c r="BO20" s="362"/>
      <c r="BP20" s="362"/>
      <c r="BQ20" s="362"/>
      <c r="BR20" s="362"/>
      <c r="BS20" s="362"/>
      <c r="BT20" s="362"/>
      <c r="BU20" s="362"/>
      <c r="BV20" s="362"/>
      <c r="BW20" s="362"/>
      <c r="BX20" s="362"/>
      <c r="BY20" s="362"/>
      <c r="BZ20" s="362"/>
      <c r="CA20" s="362"/>
      <c r="CB20" s="362"/>
      <c r="CC20" s="362"/>
      <c r="CD20" s="362"/>
      <c r="CE20" s="362"/>
      <c r="CF20" s="362"/>
      <c r="CG20" s="362"/>
      <c r="CH20" s="362"/>
      <c r="CI20" s="362"/>
      <c r="CJ20" s="362"/>
      <c r="CK20" s="362"/>
      <c r="CL20" s="362"/>
      <c r="CM20" s="362"/>
      <c r="CN20" s="362"/>
      <c r="CO20" s="362"/>
      <c r="CP20" s="362"/>
      <c r="CQ20" s="362"/>
      <c r="CR20" s="362"/>
      <c r="CS20" s="362"/>
      <c r="CT20" s="362"/>
      <c r="CU20" s="362"/>
      <c r="CV20" s="362"/>
      <c r="CW20" s="362"/>
      <c r="CX20" s="362"/>
      <c r="CY20" s="362"/>
      <c r="CZ20" s="362"/>
      <c r="DA20" s="362"/>
      <c r="DB20" s="362"/>
      <c r="DC20" s="362"/>
      <c r="DD20" s="362"/>
      <c r="DE20" s="362"/>
      <c r="DF20" s="362"/>
      <c r="DG20" s="362"/>
      <c r="DH20" s="362"/>
      <c r="DI20" s="362"/>
      <c r="DJ20" s="362"/>
      <c r="DK20" s="362"/>
      <c r="DL20" s="362"/>
      <c r="DM20" s="362"/>
      <c r="DN20" s="362"/>
      <c r="DO20" s="362"/>
      <c r="DP20" s="362"/>
      <c r="DQ20" s="362"/>
      <c r="DR20" s="362"/>
      <c r="DS20" s="362"/>
      <c r="DT20" s="362"/>
      <c r="DU20" s="362"/>
      <c r="DV20" s="362"/>
      <c r="DW20" s="362"/>
      <c r="DX20" s="362"/>
      <c r="DY20" s="362"/>
      <c r="DZ20" s="362"/>
      <c r="EA20" s="362"/>
      <c r="EB20" s="362"/>
      <c r="EC20" s="362"/>
      <c r="ED20" s="362"/>
      <c r="EE20" s="362"/>
      <c r="EF20" s="362"/>
      <c r="EG20" s="362"/>
      <c r="EH20" s="362"/>
      <c r="EI20" s="362"/>
      <c r="EJ20" s="362"/>
      <c r="EK20" s="362"/>
      <c r="EL20" s="362"/>
      <c r="EM20" s="362"/>
      <c r="EN20" s="362"/>
      <c r="EO20" s="362"/>
      <c r="EP20" s="362"/>
      <c r="EQ20" s="362"/>
      <c r="ER20" s="362"/>
      <c r="ES20" s="362"/>
      <c r="ET20" s="362"/>
      <c r="EU20" s="362"/>
      <c r="EV20" s="362"/>
      <c r="EW20" s="362"/>
      <c r="EX20" s="362"/>
      <c r="EY20" s="362"/>
      <c r="EZ20" s="362"/>
      <c r="FA20" s="362"/>
      <c r="FB20" s="362"/>
      <c r="FC20" s="362"/>
      <c r="FD20" s="362"/>
      <c r="FE20" s="362"/>
      <c r="FF20" s="362"/>
      <c r="FG20" s="362"/>
      <c r="FH20" s="362"/>
      <c r="FI20" s="362"/>
      <c r="FJ20" s="362"/>
      <c r="FK20" s="362"/>
      <c r="FL20" s="362"/>
      <c r="FM20" s="362"/>
      <c r="FN20" s="362"/>
      <c r="FO20" s="362"/>
      <c r="FP20" s="362"/>
      <c r="FQ20" s="362"/>
      <c r="FR20" s="362"/>
      <c r="FS20" s="362"/>
      <c r="FT20" s="362"/>
      <c r="FU20" s="362"/>
      <c r="FV20" s="362"/>
      <c r="FW20" s="362"/>
      <c r="FX20" s="362"/>
      <c r="FY20" s="362"/>
      <c r="FZ20" s="362"/>
      <c r="GA20" s="362"/>
      <c r="GB20" s="362"/>
      <c r="GC20" s="362"/>
      <c r="GD20" s="362"/>
      <c r="GE20" s="362"/>
      <c r="GF20" s="362"/>
      <c r="GG20" s="362"/>
      <c r="GH20" s="362"/>
      <c r="GI20" s="362"/>
      <c r="GJ20" s="362"/>
      <c r="GK20" s="362"/>
      <c r="GL20" s="362"/>
      <c r="GM20" s="362"/>
      <c r="GN20" s="362"/>
      <c r="GO20" s="362"/>
      <c r="GP20" s="362"/>
      <c r="GQ20" s="362"/>
      <c r="GR20" s="362"/>
      <c r="GS20" s="362"/>
      <c r="GT20" s="362"/>
      <c r="GU20" s="362"/>
      <c r="GV20" s="362"/>
      <c r="GW20" s="362"/>
      <c r="GX20" s="362"/>
      <c r="GY20" s="362"/>
      <c r="GZ20" s="362"/>
      <c r="HA20" s="362"/>
      <c r="HB20" s="362"/>
      <c r="HC20" s="362"/>
      <c r="HD20" s="362"/>
      <c r="HE20" s="362"/>
      <c r="HF20" s="362"/>
      <c r="HG20" s="362"/>
      <c r="HH20" s="362"/>
      <c r="HI20" s="362"/>
      <c r="HJ20" s="362"/>
      <c r="HK20" s="362"/>
      <c r="HL20" s="362"/>
      <c r="HM20" s="362"/>
      <c r="HN20" s="362"/>
      <c r="HO20" s="362"/>
      <c r="HP20" s="362"/>
      <c r="HQ20" s="362"/>
      <c r="HR20" s="362"/>
      <c r="HS20" s="362"/>
      <c r="HT20" s="362"/>
      <c r="HU20" s="362"/>
      <c r="HV20" s="362"/>
      <c r="HW20" s="362"/>
      <c r="HX20" s="362"/>
      <c r="HY20" s="362"/>
      <c r="HZ20" s="362"/>
      <c r="IA20" s="362"/>
      <c r="IB20" s="362"/>
      <c r="IC20" s="362"/>
      <c r="ID20" s="362"/>
      <c r="IE20" s="362"/>
      <c r="IF20" s="362"/>
      <c r="IG20" s="362"/>
      <c r="IH20" s="362"/>
      <c r="II20" s="362"/>
      <c r="IJ20" s="362"/>
      <c r="IK20" s="362"/>
      <c r="IL20" s="362"/>
      <c r="IM20" s="362"/>
      <c r="IN20" s="362"/>
      <c r="IO20" s="362"/>
      <c r="IP20" s="362"/>
      <c r="IQ20" s="362"/>
      <c r="IR20" s="362"/>
      <c r="IS20" s="362"/>
      <c r="IT20" s="362"/>
      <c r="IU20" s="362"/>
      <c r="IV20" s="362"/>
      <c r="IW20" s="362"/>
    </row>
    <row r="21" s="343" customFormat="1" ht="15" customHeight="1" spans="1:257">
      <c r="A21" s="179" t="s">
        <v>1369</v>
      </c>
      <c r="B21" s="363"/>
      <c r="C21" s="363">
        <v>-374</v>
      </c>
      <c r="D21" s="363">
        <v>-374</v>
      </c>
      <c r="E21" s="361"/>
      <c r="F21" s="368">
        <v>0.273792093704246</v>
      </c>
      <c r="G21" s="362"/>
      <c r="H21" s="417"/>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c r="BW21" s="362"/>
      <c r="BX21" s="362"/>
      <c r="BY21" s="362"/>
      <c r="BZ21" s="362"/>
      <c r="CA21" s="362"/>
      <c r="CB21" s="362"/>
      <c r="CC21" s="362"/>
      <c r="CD21" s="362"/>
      <c r="CE21" s="362"/>
      <c r="CF21" s="362"/>
      <c r="CG21" s="362"/>
      <c r="CH21" s="362"/>
      <c r="CI21" s="362"/>
      <c r="CJ21" s="362"/>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62"/>
      <c r="DJ21" s="362"/>
      <c r="DK21" s="362"/>
      <c r="DL21" s="362"/>
      <c r="DM21" s="362"/>
      <c r="DN21" s="362"/>
      <c r="DO21" s="362"/>
      <c r="DP21" s="362"/>
      <c r="DQ21" s="362"/>
      <c r="DR21" s="362"/>
      <c r="DS21" s="362"/>
      <c r="DT21" s="362"/>
      <c r="DU21" s="362"/>
      <c r="DV21" s="362"/>
      <c r="DW21" s="362"/>
      <c r="DX21" s="362"/>
      <c r="DY21" s="362"/>
      <c r="DZ21" s="362"/>
      <c r="EA21" s="362"/>
      <c r="EB21" s="362"/>
      <c r="EC21" s="362"/>
      <c r="ED21" s="362"/>
      <c r="EE21" s="362"/>
      <c r="EF21" s="362"/>
      <c r="EG21" s="362"/>
      <c r="EH21" s="362"/>
      <c r="EI21" s="362"/>
      <c r="EJ21" s="362"/>
      <c r="EK21" s="362"/>
      <c r="EL21" s="362"/>
      <c r="EM21" s="362"/>
      <c r="EN21" s="362"/>
      <c r="EO21" s="362"/>
      <c r="EP21" s="362"/>
      <c r="EQ21" s="362"/>
      <c r="ER21" s="362"/>
      <c r="ES21" s="362"/>
      <c r="ET21" s="362"/>
      <c r="EU21" s="362"/>
      <c r="EV21" s="362"/>
      <c r="EW21" s="362"/>
      <c r="EX21" s="362"/>
      <c r="EY21" s="362"/>
      <c r="EZ21" s="362"/>
      <c r="FA21" s="362"/>
      <c r="FB21" s="362"/>
      <c r="FC21" s="362"/>
      <c r="FD21" s="362"/>
      <c r="FE21" s="362"/>
      <c r="FF21" s="362"/>
      <c r="FG21" s="362"/>
      <c r="FH21" s="362"/>
      <c r="FI21" s="362"/>
      <c r="FJ21" s="362"/>
      <c r="FK21" s="362"/>
      <c r="FL21" s="362"/>
      <c r="FM21" s="362"/>
      <c r="FN21" s="362"/>
      <c r="FO21" s="362"/>
      <c r="FP21" s="362"/>
      <c r="FQ21" s="362"/>
      <c r="FR21" s="362"/>
      <c r="FS21" s="362"/>
      <c r="FT21" s="362"/>
      <c r="FU21" s="362"/>
      <c r="FV21" s="362"/>
      <c r="FW21" s="362"/>
      <c r="FX21" s="362"/>
      <c r="FY21" s="362"/>
      <c r="FZ21" s="362"/>
      <c r="GA21" s="362"/>
      <c r="GB21" s="362"/>
      <c r="GC21" s="362"/>
      <c r="GD21" s="362"/>
      <c r="GE21" s="362"/>
      <c r="GF21" s="362"/>
      <c r="GG21" s="362"/>
      <c r="GH21" s="362"/>
      <c r="GI21" s="362"/>
      <c r="GJ21" s="362"/>
      <c r="GK21" s="362"/>
      <c r="GL21" s="362"/>
      <c r="GM21" s="362"/>
      <c r="GN21" s="362"/>
      <c r="GO21" s="362"/>
      <c r="GP21" s="362"/>
      <c r="GQ21" s="362"/>
      <c r="GR21" s="362"/>
      <c r="GS21" s="362"/>
      <c r="GT21" s="362"/>
      <c r="GU21" s="362"/>
      <c r="GV21" s="362"/>
      <c r="GW21" s="362"/>
      <c r="GX21" s="362"/>
      <c r="GY21" s="362"/>
      <c r="GZ21" s="362"/>
      <c r="HA21" s="362"/>
      <c r="HB21" s="362"/>
      <c r="HC21" s="362"/>
      <c r="HD21" s="362"/>
      <c r="HE21" s="362"/>
      <c r="HF21" s="362"/>
      <c r="HG21" s="362"/>
      <c r="HH21" s="362"/>
      <c r="HI21" s="362"/>
      <c r="HJ21" s="362"/>
      <c r="HK21" s="362"/>
      <c r="HL21" s="362"/>
      <c r="HM21" s="362"/>
      <c r="HN21" s="362"/>
      <c r="HO21" s="362"/>
      <c r="HP21" s="362"/>
      <c r="HQ21" s="362"/>
      <c r="HR21" s="362"/>
      <c r="HS21" s="362"/>
      <c r="HT21" s="362"/>
      <c r="HU21" s="362"/>
      <c r="HV21" s="362"/>
      <c r="HW21" s="362"/>
      <c r="HX21" s="362"/>
      <c r="HY21" s="362"/>
      <c r="HZ21" s="362"/>
      <c r="IA21" s="362"/>
      <c r="IB21" s="362"/>
      <c r="IC21" s="362"/>
      <c r="ID21" s="362"/>
      <c r="IE21" s="362"/>
      <c r="IF21" s="362"/>
      <c r="IG21" s="362"/>
      <c r="IH21" s="362"/>
      <c r="II21" s="362"/>
      <c r="IJ21" s="362"/>
      <c r="IK21" s="362"/>
      <c r="IL21" s="362"/>
      <c r="IM21" s="362"/>
      <c r="IN21" s="362"/>
      <c r="IO21" s="362"/>
      <c r="IP21" s="362"/>
      <c r="IQ21" s="362"/>
      <c r="IR21" s="362"/>
      <c r="IS21" s="362"/>
      <c r="IT21" s="362"/>
      <c r="IU21" s="362"/>
      <c r="IV21" s="362"/>
      <c r="IW21" s="362"/>
    </row>
    <row r="22" s="342" customFormat="1" ht="15" customHeight="1" spans="1:257">
      <c r="A22" s="179" t="s">
        <v>1370</v>
      </c>
      <c r="B22" s="363"/>
      <c r="C22" s="422"/>
      <c r="D22" s="373"/>
      <c r="E22" s="374"/>
      <c r="F22" s="331"/>
      <c r="G22" s="362"/>
      <c r="H22" s="417"/>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c r="CT22" s="362"/>
      <c r="CU22" s="362"/>
      <c r="CV22" s="362"/>
      <c r="CW22" s="362"/>
      <c r="CX22" s="362"/>
      <c r="CY22" s="362"/>
      <c r="CZ22" s="362"/>
      <c r="DA22" s="362"/>
      <c r="DB22" s="362"/>
      <c r="DC22" s="362"/>
      <c r="DD22" s="362"/>
      <c r="DE22" s="362"/>
      <c r="DF22" s="362"/>
      <c r="DG22" s="362"/>
      <c r="DH22" s="362"/>
      <c r="DI22" s="362"/>
      <c r="DJ22" s="362"/>
      <c r="DK22" s="362"/>
      <c r="DL22" s="362"/>
      <c r="DM22" s="362"/>
      <c r="DN22" s="362"/>
      <c r="DO22" s="362"/>
      <c r="DP22" s="362"/>
      <c r="DQ22" s="362"/>
      <c r="DR22" s="362"/>
      <c r="DS22" s="362"/>
      <c r="DT22" s="362"/>
      <c r="DU22" s="362"/>
      <c r="DV22" s="362"/>
      <c r="DW22" s="362"/>
      <c r="DX22" s="362"/>
      <c r="DY22" s="362"/>
      <c r="DZ22" s="362"/>
      <c r="EA22" s="362"/>
      <c r="EB22" s="362"/>
      <c r="EC22" s="362"/>
      <c r="ED22" s="362"/>
      <c r="EE22" s="362"/>
      <c r="EF22" s="362"/>
      <c r="EG22" s="362"/>
      <c r="EH22" s="362"/>
      <c r="EI22" s="362"/>
      <c r="EJ22" s="362"/>
      <c r="EK22" s="362"/>
      <c r="EL22" s="362"/>
      <c r="EM22" s="362"/>
      <c r="EN22" s="362"/>
      <c r="EO22" s="362"/>
      <c r="EP22" s="362"/>
      <c r="EQ22" s="362"/>
      <c r="ER22" s="362"/>
      <c r="ES22" s="362"/>
      <c r="ET22" s="362"/>
      <c r="EU22" s="362"/>
      <c r="EV22" s="362"/>
      <c r="EW22" s="362"/>
      <c r="EX22" s="362"/>
      <c r="EY22" s="362"/>
      <c r="EZ22" s="362"/>
      <c r="FA22" s="362"/>
      <c r="FB22" s="362"/>
      <c r="FC22" s="362"/>
      <c r="FD22" s="362"/>
      <c r="FE22" s="362"/>
      <c r="FF22" s="362"/>
      <c r="FG22" s="362"/>
      <c r="FH22" s="362"/>
      <c r="FI22" s="362"/>
      <c r="FJ22" s="362"/>
      <c r="FK22" s="362"/>
      <c r="FL22" s="362"/>
      <c r="FM22" s="362"/>
      <c r="FN22" s="362"/>
      <c r="FO22" s="362"/>
      <c r="FP22" s="362"/>
      <c r="FQ22" s="362"/>
      <c r="FR22" s="362"/>
      <c r="FS22" s="362"/>
      <c r="FT22" s="362"/>
      <c r="FU22" s="362"/>
      <c r="FV22" s="362"/>
      <c r="FW22" s="362"/>
      <c r="FX22" s="362"/>
      <c r="FY22" s="362"/>
      <c r="FZ22" s="362"/>
      <c r="GA22" s="362"/>
      <c r="GB22" s="362"/>
      <c r="GC22" s="362"/>
      <c r="GD22" s="362"/>
      <c r="GE22" s="362"/>
      <c r="GF22" s="362"/>
      <c r="GG22" s="362"/>
      <c r="GH22" s="362"/>
      <c r="GI22" s="362"/>
      <c r="GJ22" s="362"/>
      <c r="GK22" s="362"/>
      <c r="GL22" s="362"/>
      <c r="GM22" s="362"/>
      <c r="GN22" s="362"/>
      <c r="GO22" s="362"/>
      <c r="GP22" s="362"/>
      <c r="GQ22" s="362"/>
      <c r="GR22" s="362"/>
      <c r="GS22" s="362"/>
      <c r="GT22" s="362"/>
      <c r="GU22" s="362"/>
      <c r="GV22" s="362"/>
      <c r="GW22" s="362"/>
      <c r="GX22" s="362"/>
      <c r="GY22" s="362"/>
      <c r="GZ22" s="362"/>
      <c r="HA22" s="362"/>
      <c r="HB22" s="362"/>
      <c r="HC22" s="362"/>
      <c r="HD22" s="362"/>
      <c r="HE22" s="362"/>
      <c r="HF22" s="362"/>
      <c r="HG22" s="362"/>
      <c r="HH22" s="362"/>
      <c r="HI22" s="362"/>
      <c r="HJ22" s="362"/>
      <c r="HK22" s="362"/>
      <c r="HL22" s="362"/>
      <c r="HM22" s="362"/>
      <c r="HN22" s="362"/>
      <c r="HO22" s="362"/>
      <c r="HP22" s="362"/>
      <c r="HQ22" s="362"/>
      <c r="HR22" s="362"/>
      <c r="HS22" s="362"/>
      <c r="HT22" s="362"/>
      <c r="HU22" s="362"/>
      <c r="HV22" s="362"/>
      <c r="HW22" s="362"/>
      <c r="HX22" s="362"/>
      <c r="HY22" s="362"/>
      <c r="HZ22" s="362"/>
      <c r="IA22" s="362"/>
      <c r="IB22" s="362"/>
      <c r="IC22" s="362"/>
      <c r="ID22" s="362"/>
      <c r="IE22" s="362"/>
      <c r="IF22" s="362"/>
      <c r="IG22" s="362"/>
      <c r="IH22" s="362"/>
      <c r="II22" s="362"/>
      <c r="IJ22" s="362"/>
      <c r="IK22" s="362"/>
      <c r="IL22" s="362"/>
      <c r="IM22" s="362"/>
      <c r="IN22" s="362"/>
      <c r="IO22" s="362"/>
      <c r="IP22" s="362"/>
      <c r="IQ22" s="362"/>
      <c r="IR22" s="362"/>
      <c r="IS22" s="362"/>
      <c r="IT22" s="362"/>
      <c r="IU22" s="362"/>
      <c r="IV22" s="362"/>
      <c r="IW22" s="362"/>
    </row>
    <row r="23" s="343" customFormat="1" ht="15" customHeight="1" spans="1:257">
      <c r="A23" s="297" t="s">
        <v>1371</v>
      </c>
      <c r="B23" s="363"/>
      <c r="C23" s="423"/>
      <c r="D23" s="376"/>
      <c r="E23" s="333"/>
      <c r="F23" s="333"/>
      <c r="G23" s="362"/>
      <c r="H23" s="417"/>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2"/>
      <c r="BJ23" s="362"/>
      <c r="BK23" s="362"/>
      <c r="BL23" s="362"/>
      <c r="BM23" s="362"/>
      <c r="BN23" s="362"/>
      <c r="BO23" s="362"/>
      <c r="BP23" s="362"/>
      <c r="BQ23" s="362"/>
      <c r="BR23" s="362"/>
      <c r="BS23" s="362"/>
      <c r="BT23" s="362"/>
      <c r="BU23" s="362"/>
      <c r="BV23" s="362"/>
      <c r="BW23" s="362"/>
      <c r="BX23" s="362"/>
      <c r="BY23" s="362"/>
      <c r="BZ23" s="362"/>
      <c r="CA23" s="362"/>
      <c r="CB23" s="362"/>
      <c r="CC23" s="362"/>
      <c r="CD23" s="362"/>
      <c r="CE23" s="362"/>
      <c r="CF23" s="362"/>
      <c r="CG23" s="362"/>
      <c r="CH23" s="362"/>
      <c r="CI23" s="362"/>
      <c r="CJ23" s="362"/>
      <c r="CK23" s="362"/>
      <c r="CL23" s="362"/>
      <c r="CM23" s="362"/>
      <c r="CN23" s="362"/>
      <c r="CO23" s="362"/>
      <c r="CP23" s="362"/>
      <c r="CQ23" s="362"/>
      <c r="CR23" s="362"/>
      <c r="CS23" s="362"/>
      <c r="CT23" s="362"/>
      <c r="CU23" s="362"/>
      <c r="CV23" s="362"/>
      <c r="CW23" s="362"/>
      <c r="CX23" s="362"/>
      <c r="CY23" s="362"/>
      <c r="CZ23" s="362"/>
      <c r="DA23" s="362"/>
      <c r="DB23" s="362"/>
      <c r="DC23" s="362"/>
      <c r="DD23" s="362"/>
      <c r="DE23" s="362"/>
      <c r="DF23" s="362"/>
      <c r="DG23" s="362"/>
      <c r="DH23" s="362"/>
      <c r="DI23" s="362"/>
      <c r="DJ23" s="362"/>
      <c r="DK23" s="362"/>
      <c r="DL23" s="362"/>
      <c r="DM23" s="362"/>
      <c r="DN23" s="362"/>
      <c r="DO23" s="362"/>
      <c r="DP23" s="362"/>
      <c r="DQ23" s="362"/>
      <c r="DR23" s="362"/>
      <c r="DS23" s="362"/>
      <c r="DT23" s="362"/>
      <c r="DU23" s="362"/>
      <c r="DV23" s="362"/>
      <c r="DW23" s="362"/>
      <c r="DX23" s="362"/>
      <c r="DY23" s="362"/>
      <c r="DZ23" s="362"/>
      <c r="EA23" s="362"/>
      <c r="EB23" s="362"/>
      <c r="EC23" s="362"/>
      <c r="ED23" s="362"/>
      <c r="EE23" s="362"/>
      <c r="EF23" s="362"/>
      <c r="EG23" s="362"/>
      <c r="EH23" s="362"/>
      <c r="EI23" s="362"/>
      <c r="EJ23" s="362"/>
      <c r="EK23" s="362"/>
      <c r="EL23" s="362"/>
      <c r="EM23" s="362"/>
      <c r="EN23" s="362"/>
      <c r="EO23" s="362"/>
      <c r="EP23" s="362"/>
      <c r="EQ23" s="362"/>
      <c r="ER23" s="362"/>
      <c r="ES23" s="362"/>
      <c r="ET23" s="362"/>
      <c r="EU23" s="362"/>
      <c r="EV23" s="362"/>
      <c r="EW23" s="362"/>
      <c r="EX23" s="362"/>
      <c r="EY23" s="362"/>
      <c r="EZ23" s="362"/>
      <c r="FA23" s="362"/>
      <c r="FB23" s="362"/>
      <c r="FC23" s="362"/>
      <c r="FD23" s="362"/>
      <c r="FE23" s="362"/>
      <c r="FF23" s="362"/>
      <c r="FG23" s="362"/>
      <c r="FH23" s="362"/>
      <c r="FI23" s="362"/>
      <c r="FJ23" s="362"/>
      <c r="FK23" s="362"/>
      <c r="FL23" s="362"/>
      <c r="FM23" s="362"/>
      <c r="FN23" s="362"/>
      <c r="FO23" s="362"/>
      <c r="FP23" s="362"/>
      <c r="FQ23" s="362"/>
      <c r="FR23" s="362"/>
      <c r="FS23" s="362"/>
      <c r="FT23" s="362"/>
      <c r="FU23" s="362"/>
      <c r="FV23" s="362"/>
      <c r="FW23" s="362"/>
      <c r="FX23" s="362"/>
      <c r="FY23" s="362"/>
      <c r="FZ23" s="362"/>
      <c r="GA23" s="362"/>
      <c r="GB23" s="362"/>
      <c r="GC23" s="362"/>
      <c r="GD23" s="362"/>
      <c r="GE23" s="362"/>
      <c r="GF23" s="362"/>
      <c r="GG23" s="362"/>
      <c r="GH23" s="362"/>
      <c r="GI23" s="362"/>
      <c r="GJ23" s="362"/>
      <c r="GK23" s="362"/>
      <c r="GL23" s="362"/>
      <c r="GM23" s="362"/>
      <c r="GN23" s="362"/>
      <c r="GO23" s="362"/>
      <c r="GP23" s="362"/>
      <c r="GQ23" s="362"/>
      <c r="GR23" s="362"/>
      <c r="GS23" s="362"/>
      <c r="GT23" s="362"/>
      <c r="GU23" s="362"/>
      <c r="GV23" s="362"/>
      <c r="GW23" s="362"/>
      <c r="GX23" s="362"/>
      <c r="GY23" s="362"/>
      <c r="GZ23" s="362"/>
      <c r="HA23" s="362"/>
      <c r="HB23" s="362"/>
      <c r="HC23" s="362"/>
      <c r="HD23" s="362"/>
      <c r="HE23" s="362"/>
      <c r="HF23" s="362"/>
      <c r="HG23" s="362"/>
      <c r="HH23" s="362"/>
      <c r="HI23" s="362"/>
      <c r="HJ23" s="362"/>
      <c r="HK23" s="362"/>
      <c r="HL23" s="362"/>
      <c r="HM23" s="362"/>
      <c r="HN23" s="362"/>
      <c r="HO23" s="362"/>
      <c r="HP23" s="362"/>
      <c r="HQ23" s="362"/>
      <c r="HR23" s="362"/>
      <c r="HS23" s="362"/>
      <c r="HT23" s="362"/>
      <c r="HU23" s="362"/>
      <c r="HV23" s="362"/>
      <c r="HW23" s="362"/>
      <c r="HX23" s="362"/>
      <c r="HY23" s="362"/>
      <c r="HZ23" s="362"/>
      <c r="IA23" s="362"/>
      <c r="IB23" s="362"/>
      <c r="IC23" s="362"/>
      <c r="ID23" s="362"/>
      <c r="IE23" s="362"/>
      <c r="IF23" s="362"/>
      <c r="IG23" s="362"/>
      <c r="IH23" s="362"/>
      <c r="II23" s="362"/>
      <c r="IJ23" s="362"/>
      <c r="IK23" s="362"/>
      <c r="IL23" s="362"/>
      <c r="IM23" s="362"/>
      <c r="IN23" s="362"/>
      <c r="IO23" s="362"/>
      <c r="IP23" s="362"/>
      <c r="IQ23" s="362"/>
      <c r="IR23" s="362"/>
      <c r="IS23" s="362"/>
      <c r="IT23" s="362"/>
      <c r="IU23" s="362"/>
      <c r="IV23" s="362"/>
      <c r="IW23" s="362"/>
    </row>
    <row r="24" s="344" customFormat="1" ht="15" customHeight="1" spans="1:257">
      <c r="A24" s="297" t="s">
        <v>1372</v>
      </c>
      <c r="B24" s="377"/>
      <c r="C24" s="423"/>
      <c r="D24" s="376"/>
      <c r="E24" s="333"/>
      <c r="F24" s="333"/>
      <c r="G24" s="362"/>
      <c r="H24" s="417"/>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2"/>
      <c r="CO24" s="362"/>
      <c r="CP24" s="362"/>
      <c r="CQ24" s="362"/>
      <c r="CR24" s="362"/>
      <c r="CS24" s="362"/>
      <c r="CT24" s="362"/>
      <c r="CU24" s="362"/>
      <c r="CV24" s="362"/>
      <c r="CW24" s="362"/>
      <c r="CX24" s="362"/>
      <c r="CY24" s="362"/>
      <c r="CZ24" s="362"/>
      <c r="DA24" s="362"/>
      <c r="DB24" s="362"/>
      <c r="DC24" s="362"/>
      <c r="DD24" s="362"/>
      <c r="DE24" s="362"/>
      <c r="DF24" s="362"/>
      <c r="DG24" s="362"/>
      <c r="DH24" s="362"/>
      <c r="DI24" s="362"/>
      <c r="DJ24" s="362"/>
      <c r="DK24" s="362"/>
      <c r="DL24" s="362"/>
      <c r="DM24" s="362"/>
      <c r="DN24" s="362"/>
      <c r="DO24" s="362"/>
      <c r="DP24" s="362"/>
      <c r="DQ24" s="362"/>
      <c r="DR24" s="362"/>
      <c r="DS24" s="362"/>
      <c r="DT24" s="362"/>
      <c r="DU24" s="362"/>
      <c r="DV24" s="362"/>
      <c r="DW24" s="362"/>
      <c r="DX24" s="362"/>
      <c r="DY24" s="362"/>
      <c r="DZ24" s="362"/>
      <c r="EA24" s="362"/>
      <c r="EB24" s="362"/>
      <c r="EC24" s="362"/>
      <c r="ED24" s="362"/>
      <c r="EE24" s="362"/>
      <c r="EF24" s="362"/>
      <c r="EG24" s="362"/>
      <c r="EH24" s="362"/>
      <c r="EI24" s="362"/>
      <c r="EJ24" s="362"/>
      <c r="EK24" s="362"/>
      <c r="EL24" s="362"/>
      <c r="EM24" s="362"/>
      <c r="EN24" s="362"/>
      <c r="EO24" s="362"/>
      <c r="EP24" s="362"/>
      <c r="EQ24" s="362"/>
      <c r="ER24" s="362"/>
      <c r="ES24" s="362"/>
      <c r="ET24" s="362"/>
      <c r="EU24" s="362"/>
      <c r="EV24" s="362"/>
      <c r="EW24" s="362"/>
      <c r="EX24" s="362"/>
      <c r="EY24" s="362"/>
      <c r="EZ24" s="362"/>
      <c r="FA24" s="362"/>
      <c r="FB24" s="362"/>
      <c r="FC24" s="362"/>
      <c r="FD24" s="362"/>
      <c r="FE24" s="362"/>
      <c r="FF24" s="362"/>
      <c r="FG24" s="362"/>
      <c r="FH24" s="362"/>
      <c r="FI24" s="362"/>
      <c r="FJ24" s="362"/>
      <c r="FK24" s="362"/>
      <c r="FL24" s="362"/>
      <c r="FM24" s="362"/>
      <c r="FN24" s="362"/>
      <c r="FO24" s="362"/>
      <c r="FP24" s="362"/>
      <c r="FQ24" s="362"/>
      <c r="FR24" s="362"/>
      <c r="FS24" s="362"/>
      <c r="FT24" s="362"/>
      <c r="FU24" s="362"/>
      <c r="FV24" s="362"/>
      <c r="FW24" s="362"/>
      <c r="FX24" s="362"/>
      <c r="FY24" s="362"/>
      <c r="FZ24" s="362"/>
      <c r="GA24" s="362"/>
      <c r="GB24" s="362"/>
      <c r="GC24" s="362"/>
      <c r="GD24" s="362"/>
      <c r="GE24" s="362"/>
      <c r="GF24" s="362"/>
      <c r="GG24" s="362"/>
      <c r="GH24" s="362"/>
      <c r="GI24" s="362"/>
      <c r="GJ24" s="362"/>
      <c r="GK24" s="362"/>
      <c r="GL24" s="362"/>
      <c r="GM24" s="362"/>
      <c r="GN24" s="362"/>
      <c r="GO24" s="362"/>
      <c r="GP24" s="362"/>
      <c r="GQ24" s="362"/>
      <c r="GR24" s="362"/>
      <c r="GS24" s="362"/>
      <c r="GT24" s="362"/>
      <c r="GU24" s="362"/>
      <c r="GV24" s="362"/>
      <c r="GW24" s="362"/>
      <c r="GX24" s="362"/>
      <c r="GY24" s="362"/>
      <c r="GZ24" s="362"/>
      <c r="HA24" s="362"/>
      <c r="HB24" s="362"/>
      <c r="HC24" s="362"/>
      <c r="HD24" s="362"/>
      <c r="HE24" s="362"/>
      <c r="HF24" s="362"/>
      <c r="HG24" s="362"/>
      <c r="HH24" s="362"/>
      <c r="HI24" s="362"/>
      <c r="HJ24" s="362"/>
      <c r="HK24" s="362"/>
      <c r="HL24" s="362"/>
      <c r="HM24" s="362"/>
      <c r="HN24" s="362"/>
      <c r="HO24" s="362"/>
      <c r="HP24" s="362"/>
      <c r="HQ24" s="362"/>
      <c r="HR24" s="362"/>
      <c r="HS24" s="362"/>
      <c r="HT24" s="362"/>
      <c r="HU24" s="362"/>
      <c r="HV24" s="362"/>
      <c r="HW24" s="362"/>
      <c r="HX24" s="362"/>
      <c r="HY24" s="362"/>
      <c r="HZ24" s="362"/>
      <c r="IA24" s="362"/>
      <c r="IB24" s="362"/>
      <c r="IC24" s="362"/>
      <c r="ID24" s="362"/>
      <c r="IE24" s="362"/>
      <c r="IF24" s="362"/>
      <c r="IG24" s="362"/>
      <c r="IH24" s="362"/>
      <c r="II24" s="362"/>
      <c r="IJ24" s="362"/>
      <c r="IK24" s="362"/>
      <c r="IL24" s="362"/>
      <c r="IM24" s="362"/>
      <c r="IN24" s="362"/>
      <c r="IO24" s="362"/>
      <c r="IP24" s="362"/>
      <c r="IQ24" s="362"/>
      <c r="IR24" s="362"/>
      <c r="IS24" s="362"/>
      <c r="IT24" s="362"/>
      <c r="IU24" s="362"/>
      <c r="IV24" s="362"/>
      <c r="IW24" s="362"/>
    </row>
    <row r="25" s="344" customFormat="1" ht="15" customHeight="1" spans="1:257">
      <c r="A25" s="179" t="s">
        <v>1373</v>
      </c>
      <c r="B25" s="376"/>
      <c r="C25" s="423"/>
      <c r="D25" s="376"/>
      <c r="E25" s="333"/>
      <c r="F25" s="333"/>
      <c r="G25" s="362"/>
      <c r="H25" s="417"/>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U25" s="362"/>
      <c r="BV25" s="362"/>
      <c r="BW25" s="362"/>
      <c r="BX25" s="362"/>
      <c r="BY25" s="362"/>
      <c r="BZ25" s="362"/>
      <c r="CA25" s="362"/>
      <c r="CB25" s="362"/>
      <c r="CC25" s="362"/>
      <c r="CD25" s="362"/>
      <c r="CE25" s="362"/>
      <c r="CF25" s="362"/>
      <c r="CG25" s="362"/>
      <c r="CH25" s="362"/>
      <c r="CI25" s="362"/>
      <c r="CJ25" s="362"/>
      <c r="CK25" s="362"/>
      <c r="CL25" s="362"/>
      <c r="CM25" s="362"/>
      <c r="CN25" s="362"/>
      <c r="CO25" s="362"/>
      <c r="CP25" s="362"/>
      <c r="CQ25" s="362"/>
      <c r="CR25" s="362"/>
      <c r="CS25" s="362"/>
      <c r="CT25" s="362"/>
      <c r="CU25" s="362"/>
      <c r="CV25" s="362"/>
      <c r="CW25" s="362"/>
      <c r="CX25" s="362"/>
      <c r="CY25" s="362"/>
      <c r="CZ25" s="362"/>
      <c r="DA25" s="362"/>
      <c r="DB25" s="362"/>
      <c r="DC25" s="362"/>
      <c r="DD25" s="362"/>
      <c r="DE25" s="362"/>
      <c r="DF25" s="362"/>
      <c r="DG25" s="362"/>
      <c r="DH25" s="362"/>
      <c r="DI25" s="362"/>
      <c r="DJ25" s="362"/>
      <c r="DK25" s="362"/>
      <c r="DL25" s="362"/>
      <c r="DM25" s="362"/>
      <c r="DN25" s="362"/>
      <c r="DO25" s="362"/>
      <c r="DP25" s="362"/>
      <c r="DQ25" s="362"/>
      <c r="DR25" s="362"/>
      <c r="DS25" s="362"/>
      <c r="DT25" s="362"/>
      <c r="DU25" s="362"/>
      <c r="DV25" s="362"/>
      <c r="DW25" s="362"/>
      <c r="DX25" s="362"/>
      <c r="DY25" s="362"/>
      <c r="DZ25" s="362"/>
      <c r="EA25" s="362"/>
      <c r="EB25" s="362"/>
      <c r="EC25" s="362"/>
      <c r="ED25" s="362"/>
      <c r="EE25" s="362"/>
      <c r="EF25" s="362"/>
      <c r="EG25" s="362"/>
      <c r="EH25" s="362"/>
      <c r="EI25" s="362"/>
      <c r="EJ25" s="362"/>
      <c r="EK25" s="362"/>
      <c r="EL25" s="362"/>
      <c r="EM25" s="362"/>
      <c r="EN25" s="362"/>
      <c r="EO25" s="362"/>
      <c r="EP25" s="362"/>
      <c r="EQ25" s="362"/>
      <c r="ER25" s="362"/>
      <c r="ES25" s="362"/>
      <c r="ET25" s="362"/>
      <c r="EU25" s="362"/>
      <c r="EV25" s="362"/>
      <c r="EW25" s="362"/>
      <c r="EX25" s="362"/>
      <c r="EY25" s="362"/>
      <c r="EZ25" s="362"/>
      <c r="FA25" s="362"/>
      <c r="FB25" s="362"/>
      <c r="FC25" s="362"/>
      <c r="FD25" s="362"/>
      <c r="FE25" s="362"/>
      <c r="FF25" s="362"/>
      <c r="FG25" s="362"/>
      <c r="FH25" s="362"/>
      <c r="FI25" s="362"/>
      <c r="FJ25" s="362"/>
      <c r="FK25" s="362"/>
      <c r="FL25" s="362"/>
      <c r="FM25" s="362"/>
      <c r="FN25" s="362"/>
      <c r="FO25" s="362"/>
      <c r="FP25" s="362"/>
      <c r="FQ25" s="362"/>
      <c r="FR25" s="362"/>
      <c r="FS25" s="362"/>
      <c r="FT25" s="362"/>
      <c r="FU25" s="362"/>
      <c r="FV25" s="362"/>
      <c r="FW25" s="362"/>
      <c r="FX25" s="362"/>
      <c r="FY25" s="362"/>
      <c r="FZ25" s="362"/>
      <c r="GA25" s="362"/>
      <c r="GB25" s="362"/>
      <c r="GC25" s="362"/>
      <c r="GD25" s="362"/>
      <c r="GE25" s="362"/>
      <c r="GF25" s="362"/>
      <c r="GG25" s="362"/>
      <c r="GH25" s="362"/>
      <c r="GI25" s="362"/>
      <c r="GJ25" s="362"/>
      <c r="GK25" s="362"/>
      <c r="GL25" s="362"/>
      <c r="GM25" s="362"/>
      <c r="GN25" s="362"/>
      <c r="GO25" s="362"/>
      <c r="GP25" s="362"/>
      <c r="GQ25" s="362"/>
      <c r="GR25" s="362"/>
      <c r="GS25" s="362"/>
      <c r="GT25" s="362"/>
      <c r="GU25" s="362"/>
      <c r="GV25" s="362"/>
      <c r="GW25" s="362"/>
      <c r="GX25" s="362"/>
      <c r="GY25" s="362"/>
      <c r="GZ25" s="362"/>
      <c r="HA25" s="362"/>
      <c r="HB25" s="362"/>
      <c r="HC25" s="362"/>
      <c r="HD25" s="362"/>
      <c r="HE25" s="362"/>
      <c r="HF25" s="362"/>
      <c r="HG25" s="362"/>
      <c r="HH25" s="362"/>
      <c r="HI25" s="362"/>
      <c r="HJ25" s="362"/>
      <c r="HK25" s="362"/>
      <c r="HL25" s="362"/>
      <c r="HM25" s="362"/>
      <c r="HN25" s="362"/>
      <c r="HO25" s="362"/>
      <c r="HP25" s="362"/>
      <c r="HQ25" s="362"/>
      <c r="HR25" s="362"/>
      <c r="HS25" s="362"/>
      <c r="HT25" s="362"/>
      <c r="HU25" s="362"/>
      <c r="HV25" s="362"/>
      <c r="HW25" s="362"/>
      <c r="HX25" s="362"/>
      <c r="HY25" s="362"/>
      <c r="HZ25" s="362"/>
      <c r="IA25" s="362"/>
      <c r="IB25" s="362"/>
      <c r="IC25" s="362"/>
      <c r="ID25" s="362"/>
      <c r="IE25" s="362"/>
      <c r="IF25" s="362"/>
      <c r="IG25" s="362"/>
      <c r="IH25" s="362"/>
      <c r="II25" s="362"/>
      <c r="IJ25" s="362"/>
      <c r="IK25" s="362"/>
      <c r="IL25" s="362"/>
      <c r="IM25" s="362"/>
      <c r="IN25" s="362"/>
      <c r="IO25" s="362"/>
      <c r="IP25" s="362"/>
      <c r="IQ25" s="362"/>
      <c r="IR25" s="362"/>
      <c r="IS25" s="362"/>
      <c r="IT25" s="362"/>
      <c r="IU25" s="362"/>
      <c r="IV25" s="362"/>
      <c r="IW25" s="362"/>
    </row>
    <row r="26" s="344" customFormat="1" ht="15" customHeight="1" spans="1:257">
      <c r="A26" s="179" t="s">
        <v>1374</v>
      </c>
      <c r="B26" s="376"/>
      <c r="C26" s="423"/>
      <c r="D26" s="376"/>
      <c r="E26" s="333"/>
      <c r="F26" s="333"/>
      <c r="G26" s="362"/>
      <c r="H26" s="417"/>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c r="BP26" s="362"/>
      <c r="BQ26" s="362"/>
      <c r="BR26" s="362"/>
      <c r="BS26" s="362"/>
      <c r="BT26" s="362"/>
      <c r="BU26" s="362"/>
      <c r="BV26" s="362"/>
      <c r="BW26" s="362"/>
      <c r="BX26" s="362"/>
      <c r="BY26" s="362"/>
      <c r="BZ26" s="362"/>
      <c r="CA26" s="362"/>
      <c r="CB26" s="362"/>
      <c r="CC26" s="362"/>
      <c r="CD26" s="362"/>
      <c r="CE26" s="362"/>
      <c r="CF26" s="362"/>
      <c r="CG26" s="362"/>
      <c r="CH26" s="362"/>
      <c r="CI26" s="362"/>
      <c r="CJ26" s="362"/>
      <c r="CK26" s="362"/>
      <c r="CL26" s="362"/>
      <c r="CM26" s="362"/>
      <c r="CN26" s="362"/>
      <c r="CO26" s="362"/>
      <c r="CP26" s="362"/>
      <c r="CQ26" s="362"/>
      <c r="CR26" s="362"/>
      <c r="CS26" s="362"/>
      <c r="CT26" s="362"/>
      <c r="CU26" s="362"/>
      <c r="CV26" s="362"/>
      <c r="CW26" s="362"/>
      <c r="CX26" s="362"/>
      <c r="CY26" s="362"/>
      <c r="CZ26" s="362"/>
      <c r="DA26" s="362"/>
      <c r="DB26" s="362"/>
      <c r="DC26" s="362"/>
      <c r="DD26" s="362"/>
      <c r="DE26" s="362"/>
      <c r="DF26" s="362"/>
      <c r="DG26" s="362"/>
      <c r="DH26" s="362"/>
      <c r="DI26" s="362"/>
      <c r="DJ26" s="362"/>
      <c r="DK26" s="362"/>
      <c r="DL26" s="362"/>
      <c r="DM26" s="362"/>
      <c r="DN26" s="362"/>
      <c r="DO26" s="362"/>
      <c r="DP26" s="362"/>
      <c r="DQ26" s="362"/>
      <c r="DR26" s="362"/>
      <c r="DS26" s="362"/>
      <c r="DT26" s="362"/>
      <c r="DU26" s="362"/>
      <c r="DV26" s="362"/>
      <c r="DW26" s="362"/>
      <c r="DX26" s="362"/>
      <c r="DY26" s="362"/>
      <c r="DZ26" s="362"/>
      <c r="EA26" s="362"/>
      <c r="EB26" s="362"/>
      <c r="EC26" s="362"/>
      <c r="ED26" s="362"/>
      <c r="EE26" s="362"/>
      <c r="EF26" s="362"/>
      <c r="EG26" s="362"/>
      <c r="EH26" s="362"/>
      <c r="EI26" s="362"/>
      <c r="EJ26" s="362"/>
      <c r="EK26" s="362"/>
      <c r="EL26" s="362"/>
      <c r="EM26" s="362"/>
      <c r="EN26" s="362"/>
      <c r="EO26" s="362"/>
      <c r="EP26" s="362"/>
      <c r="EQ26" s="362"/>
      <c r="ER26" s="362"/>
      <c r="ES26" s="362"/>
      <c r="ET26" s="362"/>
      <c r="EU26" s="362"/>
      <c r="EV26" s="362"/>
      <c r="EW26" s="362"/>
      <c r="EX26" s="362"/>
      <c r="EY26" s="362"/>
      <c r="EZ26" s="362"/>
      <c r="FA26" s="362"/>
      <c r="FB26" s="362"/>
      <c r="FC26" s="362"/>
      <c r="FD26" s="362"/>
      <c r="FE26" s="362"/>
      <c r="FF26" s="362"/>
      <c r="FG26" s="362"/>
      <c r="FH26" s="362"/>
      <c r="FI26" s="362"/>
      <c r="FJ26" s="362"/>
      <c r="FK26" s="362"/>
      <c r="FL26" s="362"/>
      <c r="FM26" s="362"/>
      <c r="FN26" s="362"/>
      <c r="FO26" s="362"/>
      <c r="FP26" s="362"/>
      <c r="FQ26" s="362"/>
      <c r="FR26" s="362"/>
      <c r="FS26" s="362"/>
      <c r="FT26" s="362"/>
      <c r="FU26" s="362"/>
      <c r="FV26" s="362"/>
      <c r="FW26" s="362"/>
      <c r="FX26" s="362"/>
      <c r="FY26" s="362"/>
      <c r="FZ26" s="362"/>
      <c r="GA26" s="362"/>
      <c r="GB26" s="362"/>
      <c r="GC26" s="362"/>
      <c r="GD26" s="362"/>
      <c r="GE26" s="362"/>
      <c r="GF26" s="362"/>
      <c r="GG26" s="362"/>
      <c r="GH26" s="362"/>
      <c r="GI26" s="362"/>
      <c r="GJ26" s="362"/>
      <c r="GK26" s="362"/>
      <c r="GL26" s="362"/>
      <c r="GM26" s="362"/>
      <c r="GN26" s="362"/>
      <c r="GO26" s="362"/>
      <c r="GP26" s="362"/>
      <c r="GQ26" s="362"/>
      <c r="GR26" s="362"/>
      <c r="GS26" s="362"/>
      <c r="GT26" s="362"/>
      <c r="GU26" s="362"/>
      <c r="GV26" s="362"/>
      <c r="GW26" s="362"/>
      <c r="GX26" s="362"/>
      <c r="GY26" s="362"/>
      <c r="GZ26" s="362"/>
      <c r="HA26" s="362"/>
      <c r="HB26" s="362"/>
      <c r="HC26" s="362"/>
      <c r="HD26" s="362"/>
      <c r="HE26" s="362"/>
      <c r="HF26" s="362"/>
      <c r="HG26" s="362"/>
      <c r="HH26" s="362"/>
      <c r="HI26" s="362"/>
      <c r="HJ26" s="362"/>
      <c r="HK26" s="362"/>
      <c r="HL26" s="362"/>
      <c r="HM26" s="362"/>
      <c r="HN26" s="362"/>
      <c r="HO26" s="362"/>
      <c r="HP26" s="362"/>
      <c r="HQ26" s="362"/>
      <c r="HR26" s="362"/>
      <c r="HS26" s="362"/>
      <c r="HT26" s="362"/>
      <c r="HU26" s="362"/>
      <c r="HV26" s="362"/>
      <c r="HW26" s="362"/>
      <c r="HX26" s="362"/>
      <c r="HY26" s="362"/>
      <c r="HZ26" s="362"/>
      <c r="IA26" s="362"/>
      <c r="IB26" s="362"/>
      <c r="IC26" s="362"/>
      <c r="ID26" s="362"/>
      <c r="IE26" s="362"/>
      <c r="IF26" s="362"/>
      <c r="IG26" s="362"/>
      <c r="IH26" s="362"/>
      <c r="II26" s="362"/>
      <c r="IJ26" s="362"/>
      <c r="IK26" s="362"/>
      <c r="IL26" s="362"/>
      <c r="IM26" s="362"/>
      <c r="IN26" s="362"/>
      <c r="IO26" s="362"/>
      <c r="IP26" s="362"/>
      <c r="IQ26" s="362"/>
      <c r="IR26" s="362"/>
      <c r="IS26" s="362"/>
      <c r="IT26" s="362"/>
      <c r="IU26" s="362"/>
      <c r="IV26" s="362"/>
      <c r="IW26" s="362"/>
    </row>
    <row r="27" s="344" customFormat="1" ht="15" customHeight="1" spans="1:257">
      <c r="A27" s="297" t="s">
        <v>1375</v>
      </c>
      <c r="B27" s="376"/>
      <c r="C27" s="423"/>
      <c r="D27" s="376"/>
      <c r="E27" s="333"/>
      <c r="F27" s="333"/>
      <c r="G27" s="362"/>
      <c r="H27" s="417"/>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362"/>
      <c r="DT27" s="362"/>
      <c r="DU27" s="362"/>
      <c r="DV27" s="362"/>
      <c r="DW27" s="362"/>
      <c r="DX27" s="362"/>
      <c r="DY27" s="362"/>
      <c r="DZ27" s="362"/>
      <c r="EA27" s="362"/>
      <c r="EB27" s="362"/>
      <c r="EC27" s="362"/>
      <c r="ED27" s="362"/>
      <c r="EE27" s="362"/>
      <c r="EF27" s="362"/>
      <c r="EG27" s="362"/>
      <c r="EH27" s="362"/>
      <c r="EI27" s="362"/>
      <c r="EJ27" s="362"/>
      <c r="EK27" s="362"/>
      <c r="EL27" s="362"/>
      <c r="EM27" s="362"/>
      <c r="EN27" s="362"/>
      <c r="EO27" s="362"/>
      <c r="EP27" s="362"/>
      <c r="EQ27" s="362"/>
      <c r="ER27" s="362"/>
      <c r="ES27" s="362"/>
      <c r="ET27" s="362"/>
      <c r="EU27" s="362"/>
      <c r="EV27" s="362"/>
      <c r="EW27" s="362"/>
      <c r="EX27" s="362"/>
      <c r="EY27" s="362"/>
      <c r="EZ27" s="362"/>
      <c r="FA27" s="362"/>
      <c r="FB27" s="362"/>
      <c r="FC27" s="362"/>
      <c r="FD27" s="362"/>
      <c r="FE27" s="362"/>
      <c r="FF27" s="362"/>
      <c r="FG27" s="362"/>
      <c r="FH27" s="362"/>
      <c r="FI27" s="362"/>
      <c r="FJ27" s="362"/>
      <c r="FK27" s="362"/>
      <c r="FL27" s="362"/>
      <c r="FM27" s="362"/>
      <c r="FN27" s="362"/>
      <c r="FO27" s="362"/>
      <c r="FP27" s="362"/>
      <c r="FQ27" s="362"/>
      <c r="FR27" s="362"/>
      <c r="FS27" s="362"/>
      <c r="FT27" s="362"/>
      <c r="FU27" s="362"/>
      <c r="FV27" s="362"/>
      <c r="FW27" s="362"/>
      <c r="FX27" s="362"/>
      <c r="FY27" s="362"/>
      <c r="FZ27" s="362"/>
      <c r="GA27" s="362"/>
      <c r="GB27" s="362"/>
      <c r="GC27" s="362"/>
      <c r="GD27" s="362"/>
      <c r="GE27" s="362"/>
      <c r="GF27" s="362"/>
      <c r="GG27" s="362"/>
      <c r="GH27" s="362"/>
      <c r="GI27" s="362"/>
      <c r="GJ27" s="362"/>
      <c r="GK27" s="362"/>
      <c r="GL27" s="362"/>
      <c r="GM27" s="362"/>
      <c r="GN27" s="362"/>
      <c r="GO27" s="362"/>
      <c r="GP27" s="362"/>
      <c r="GQ27" s="362"/>
      <c r="GR27" s="362"/>
      <c r="GS27" s="362"/>
      <c r="GT27" s="362"/>
      <c r="GU27" s="362"/>
      <c r="GV27" s="362"/>
      <c r="GW27" s="362"/>
      <c r="GX27" s="362"/>
      <c r="GY27" s="362"/>
      <c r="GZ27" s="362"/>
      <c r="HA27" s="362"/>
      <c r="HB27" s="362"/>
      <c r="HC27" s="362"/>
      <c r="HD27" s="362"/>
      <c r="HE27" s="362"/>
      <c r="HF27" s="362"/>
      <c r="HG27" s="362"/>
      <c r="HH27" s="362"/>
      <c r="HI27" s="362"/>
      <c r="HJ27" s="362"/>
      <c r="HK27" s="362"/>
      <c r="HL27" s="362"/>
      <c r="HM27" s="362"/>
      <c r="HN27" s="362"/>
      <c r="HO27" s="362"/>
      <c r="HP27" s="362"/>
      <c r="HQ27" s="362"/>
      <c r="HR27" s="362"/>
      <c r="HS27" s="362"/>
      <c r="HT27" s="362"/>
      <c r="HU27" s="362"/>
      <c r="HV27" s="362"/>
      <c r="HW27" s="362"/>
      <c r="HX27" s="362"/>
      <c r="HY27" s="362"/>
      <c r="HZ27" s="362"/>
      <c r="IA27" s="362"/>
      <c r="IB27" s="362"/>
      <c r="IC27" s="362"/>
      <c r="ID27" s="362"/>
      <c r="IE27" s="362"/>
      <c r="IF27" s="362"/>
      <c r="IG27" s="362"/>
      <c r="IH27" s="362"/>
      <c r="II27" s="362"/>
      <c r="IJ27" s="362"/>
      <c r="IK27" s="362"/>
      <c r="IL27" s="362"/>
      <c r="IM27" s="362"/>
      <c r="IN27" s="362"/>
      <c r="IO27" s="362"/>
      <c r="IP27" s="362"/>
      <c r="IQ27" s="362"/>
      <c r="IR27" s="362"/>
      <c r="IS27" s="362"/>
      <c r="IT27" s="362"/>
      <c r="IU27" s="362"/>
      <c r="IV27" s="362"/>
      <c r="IW27" s="362"/>
    </row>
    <row r="28" s="344" customFormat="1" ht="15" customHeight="1" spans="1:257">
      <c r="A28" s="297" t="s">
        <v>1376</v>
      </c>
      <c r="B28" s="376"/>
      <c r="C28" s="423"/>
      <c r="D28" s="376"/>
      <c r="E28" s="333"/>
      <c r="F28" s="333"/>
      <c r="G28" s="362"/>
      <c r="H28" s="417"/>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2"/>
      <c r="CO28" s="362"/>
      <c r="CP28" s="362"/>
      <c r="CQ28" s="362"/>
      <c r="CR28" s="362"/>
      <c r="CS28" s="362"/>
      <c r="CT28" s="362"/>
      <c r="CU28" s="362"/>
      <c r="CV28" s="362"/>
      <c r="CW28" s="362"/>
      <c r="CX28" s="362"/>
      <c r="CY28" s="362"/>
      <c r="CZ28" s="362"/>
      <c r="DA28" s="362"/>
      <c r="DB28" s="362"/>
      <c r="DC28" s="362"/>
      <c r="DD28" s="362"/>
      <c r="DE28" s="362"/>
      <c r="DF28" s="362"/>
      <c r="DG28" s="362"/>
      <c r="DH28" s="362"/>
      <c r="DI28" s="362"/>
      <c r="DJ28" s="362"/>
      <c r="DK28" s="362"/>
      <c r="DL28" s="362"/>
      <c r="DM28" s="362"/>
      <c r="DN28" s="362"/>
      <c r="DO28" s="362"/>
      <c r="DP28" s="362"/>
      <c r="DQ28" s="362"/>
      <c r="DR28" s="362"/>
      <c r="DS28" s="362"/>
      <c r="DT28" s="362"/>
      <c r="DU28" s="362"/>
      <c r="DV28" s="362"/>
      <c r="DW28" s="362"/>
      <c r="DX28" s="362"/>
      <c r="DY28" s="362"/>
      <c r="DZ28" s="362"/>
      <c r="EA28" s="362"/>
      <c r="EB28" s="362"/>
      <c r="EC28" s="362"/>
      <c r="ED28" s="362"/>
      <c r="EE28" s="362"/>
      <c r="EF28" s="362"/>
      <c r="EG28" s="362"/>
      <c r="EH28" s="362"/>
      <c r="EI28" s="362"/>
      <c r="EJ28" s="362"/>
      <c r="EK28" s="362"/>
      <c r="EL28" s="362"/>
      <c r="EM28" s="362"/>
      <c r="EN28" s="362"/>
      <c r="EO28" s="362"/>
      <c r="EP28" s="362"/>
      <c r="EQ28" s="362"/>
      <c r="ER28" s="362"/>
      <c r="ES28" s="362"/>
      <c r="ET28" s="362"/>
      <c r="EU28" s="362"/>
      <c r="EV28" s="362"/>
      <c r="EW28" s="362"/>
      <c r="EX28" s="362"/>
      <c r="EY28" s="362"/>
      <c r="EZ28" s="362"/>
      <c r="FA28" s="362"/>
      <c r="FB28" s="362"/>
      <c r="FC28" s="362"/>
      <c r="FD28" s="362"/>
      <c r="FE28" s="362"/>
      <c r="FF28" s="362"/>
      <c r="FG28" s="362"/>
      <c r="FH28" s="362"/>
      <c r="FI28" s="362"/>
      <c r="FJ28" s="362"/>
      <c r="FK28" s="362"/>
      <c r="FL28" s="362"/>
      <c r="FM28" s="362"/>
      <c r="FN28" s="362"/>
      <c r="FO28" s="362"/>
      <c r="FP28" s="362"/>
      <c r="FQ28" s="362"/>
      <c r="FR28" s="362"/>
      <c r="FS28" s="362"/>
      <c r="FT28" s="362"/>
      <c r="FU28" s="362"/>
      <c r="FV28" s="362"/>
      <c r="FW28" s="362"/>
      <c r="FX28" s="362"/>
      <c r="FY28" s="362"/>
      <c r="FZ28" s="362"/>
      <c r="GA28" s="362"/>
      <c r="GB28" s="362"/>
      <c r="GC28" s="362"/>
      <c r="GD28" s="362"/>
      <c r="GE28" s="362"/>
      <c r="GF28" s="362"/>
      <c r="GG28" s="362"/>
      <c r="GH28" s="362"/>
      <c r="GI28" s="362"/>
      <c r="GJ28" s="362"/>
      <c r="GK28" s="362"/>
      <c r="GL28" s="362"/>
      <c r="GM28" s="362"/>
      <c r="GN28" s="362"/>
      <c r="GO28" s="362"/>
      <c r="GP28" s="362"/>
      <c r="GQ28" s="362"/>
      <c r="GR28" s="362"/>
      <c r="GS28" s="362"/>
      <c r="GT28" s="362"/>
      <c r="GU28" s="362"/>
      <c r="GV28" s="362"/>
      <c r="GW28" s="362"/>
      <c r="GX28" s="362"/>
      <c r="GY28" s="362"/>
      <c r="GZ28" s="362"/>
      <c r="HA28" s="362"/>
      <c r="HB28" s="362"/>
      <c r="HC28" s="362"/>
      <c r="HD28" s="362"/>
      <c r="HE28" s="362"/>
      <c r="HF28" s="362"/>
      <c r="HG28" s="362"/>
      <c r="HH28" s="362"/>
      <c r="HI28" s="362"/>
      <c r="HJ28" s="362"/>
      <c r="HK28" s="362"/>
      <c r="HL28" s="362"/>
      <c r="HM28" s="362"/>
      <c r="HN28" s="362"/>
      <c r="HO28" s="362"/>
      <c r="HP28" s="362"/>
      <c r="HQ28" s="362"/>
      <c r="HR28" s="362"/>
      <c r="HS28" s="362"/>
      <c r="HT28" s="362"/>
      <c r="HU28" s="362"/>
      <c r="HV28" s="362"/>
      <c r="HW28" s="362"/>
      <c r="HX28" s="362"/>
      <c r="HY28" s="362"/>
      <c r="HZ28" s="362"/>
      <c r="IA28" s="362"/>
      <c r="IB28" s="362"/>
      <c r="IC28" s="362"/>
      <c r="ID28" s="362"/>
      <c r="IE28" s="362"/>
      <c r="IF28" s="362"/>
      <c r="IG28" s="362"/>
      <c r="IH28" s="362"/>
      <c r="II28" s="362"/>
      <c r="IJ28" s="362"/>
      <c r="IK28" s="362"/>
      <c r="IL28" s="362"/>
      <c r="IM28" s="362"/>
      <c r="IN28" s="362"/>
      <c r="IO28" s="362"/>
      <c r="IP28" s="362"/>
      <c r="IQ28" s="362"/>
      <c r="IR28" s="362"/>
      <c r="IS28" s="362"/>
      <c r="IT28" s="362"/>
      <c r="IU28" s="362"/>
      <c r="IV28" s="362"/>
      <c r="IW28" s="362"/>
    </row>
    <row r="29" s="344" customFormat="1" ht="15" customHeight="1" spans="1:257">
      <c r="A29" s="297" t="s">
        <v>1377</v>
      </c>
      <c r="B29" s="376"/>
      <c r="C29" s="423"/>
      <c r="D29" s="376"/>
      <c r="E29" s="333"/>
      <c r="F29" s="333"/>
      <c r="G29" s="362"/>
      <c r="H29" s="417"/>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2"/>
      <c r="CM29" s="362"/>
      <c r="CN29" s="362"/>
      <c r="CO29" s="362"/>
      <c r="CP29" s="362"/>
      <c r="CQ29" s="362"/>
      <c r="CR29" s="362"/>
      <c r="CS29" s="362"/>
      <c r="CT29" s="362"/>
      <c r="CU29" s="362"/>
      <c r="CV29" s="362"/>
      <c r="CW29" s="362"/>
      <c r="CX29" s="362"/>
      <c r="CY29" s="362"/>
      <c r="CZ29" s="362"/>
      <c r="DA29" s="362"/>
      <c r="DB29" s="362"/>
      <c r="DC29" s="362"/>
      <c r="DD29" s="362"/>
      <c r="DE29" s="362"/>
      <c r="DF29" s="362"/>
      <c r="DG29" s="362"/>
      <c r="DH29" s="362"/>
      <c r="DI29" s="362"/>
      <c r="DJ29" s="362"/>
      <c r="DK29" s="362"/>
      <c r="DL29" s="362"/>
      <c r="DM29" s="362"/>
      <c r="DN29" s="362"/>
      <c r="DO29" s="362"/>
      <c r="DP29" s="362"/>
      <c r="DQ29" s="362"/>
      <c r="DR29" s="362"/>
      <c r="DS29" s="362"/>
      <c r="DT29" s="362"/>
      <c r="DU29" s="362"/>
      <c r="DV29" s="362"/>
      <c r="DW29" s="362"/>
      <c r="DX29" s="362"/>
      <c r="DY29" s="362"/>
      <c r="DZ29" s="362"/>
      <c r="EA29" s="362"/>
      <c r="EB29" s="362"/>
      <c r="EC29" s="362"/>
      <c r="ED29" s="362"/>
      <c r="EE29" s="362"/>
      <c r="EF29" s="362"/>
      <c r="EG29" s="362"/>
      <c r="EH29" s="362"/>
      <c r="EI29" s="362"/>
      <c r="EJ29" s="362"/>
      <c r="EK29" s="362"/>
      <c r="EL29" s="362"/>
      <c r="EM29" s="362"/>
      <c r="EN29" s="362"/>
      <c r="EO29" s="362"/>
      <c r="EP29" s="362"/>
      <c r="EQ29" s="362"/>
      <c r="ER29" s="362"/>
      <c r="ES29" s="362"/>
      <c r="ET29" s="362"/>
      <c r="EU29" s="362"/>
      <c r="EV29" s="362"/>
      <c r="EW29" s="362"/>
      <c r="EX29" s="362"/>
      <c r="EY29" s="362"/>
      <c r="EZ29" s="362"/>
      <c r="FA29" s="362"/>
      <c r="FB29" s="362"/>
      <c r="FC29" s="362"/>
      <c r="FD29" s="362"/>
      <c r="FE29" s="362"/>
      <c r="FF29" s="362"/>
      <c r="FG29" s="362"/>
      <c r="FH29" s="362"/>
      <c r="FI29" s="362"/>
      <c r="FJ29" s="362"/>
      <c r="FK29" s="362"/>
      <c r="FL29" s="362"/>
      <c r="FM29" s="362"/>
      <c r="FN29" s="362"/>
      <c r="FO29" s="362"/>
      <c r="FP29" s="362"/>
      <c r="FQ29" s="362"/>
      <c r="FR29" s="362"/>
      <c r="FS29" s="362"/>
      <c r="FT29" s="362"/>
      <c r="FU29" s="362"/>
      <c r="FV29" s="362"/>
      <c r="FW29" s="362"/>
      <c r="FX29" s="362"/>
      <c r="FY29" s="362"/>
      <c r="FZ29" s="362"/>
      <c r="GA29" s="362"/>
      <c r="GB29" s="362"/>
      <c r="GC29" s="362"/>
      <c r="GD29" s="362"/>
      <c r="GE29" s="362"/>
      <c r="GF29" s="362"/>
      <c r="GG29" s="362"/>
      <c r="GH29" s="362"/>
      <c r="GI29" s="362"/>
      <c r="GJ29" s="362"/>
      <c r="GK29" s="362"/>
      <c r="GL29" s="362"/>
      <c r="GM29" s="362"/>
      <c r="GN29" s="362"/>
      <c r="GO29" s="362"/>
      <c r="GP29" s="362"/>
      <c r="GQ29" s="362"/>
      <c r="GR29" s="362"/>
      <c r="GS29" s="362"/>
      <c r="GT29" s="362"/>
      <c r="GU29" s="362"/>
      <c r="GV29" s="362"/>
      <c r="GW29" s="362"/>
      <c r="GX29" s="362"/>
      <c r="GY29" s="362"/>
      <c r="GZ29" s="362"/>
      <c r="HA29" s="362"/>
      <c r="HB29" s="362"/>
      <c r="HC29" s="362"/>
      <c r="HD29" s="362"/>
      <c r="HE29" s="362"/>
      <c r="HF29" s="362"/>
      <c r="HG29" s="362"/>
      <c r="HH29" s="362"/>
      <c r="HI29" s="362"/>
      <c r="HJ29" s="362"/>
      <c r="HK29" s="362"/>
      <c r="HL29" s="362"/>
      <c r="HM29" s="362"/>
      <c r="HN29" s="362"/>
      <c r="HO29" s="362"/>
      <c r="HP29" s="362"/>
      <c r="HQ29" s="362"/>
      <c r="HR29" s="362"/>
      <c r="HS29" s="362"/>
      <c r="HT29" s="362"/>
      <c r="HU29" s="362"/>
      <c r="HV29" s="362"/>
      <c r="HW29" s="362"/>
      <c r="HX29" s="362"/>
      <c r="HY29" s="362"/>
      <c r="HZ29" s="362"/>
      <c r="IA29" s="362"/>
      <c r="IB29" s="362"/>
      <c r="IC29" s="362"/>
      <c r="ID29" s="362"/>
      <c r="IE29" s="362"/>
      <c r="IF29" s="362"/>
      <c r="IG29" s="362"/>
      <c r="IH29" s="362"/>
      <c r="II29" s="362"/>
      <c r="IJ29" s="362"/>
      <c r="IK29" s="362"/>
      <c r="IL29" s="362"/>
      <c r="IM29" s="362"/>
      <c r="IN29" s="362"/>
      <c r="IO29" s="362"/>
      <c r="IP29" s="362"/>
      <c r="IQ29" s="362"/>
      <c r="IR29" s="362"/>
      <c r="IS29" s="362"/>
      <c r="IT29" s="362"/>
      <c r="IU29" s="362"/>
      <c r="IV29" s="362"/>
      <c r="IW29" s="362"/>
    </row>
    <row r="30" s="344" customFormat="1" ht="15" customHeight="1" spans="1:257">
      <c r="A30" s="297" t="s">
        <v>1378</v>
      </c>
      <c r="B30" s="376"/>
      <c r="C30" s="423"/>
      <c r="D30" s="376"/>
      <c r="E30" s="333"/>
      <c r="F30" s="333"/>
      <c r="G30" s="362"/>
      <c r="H30" s="417"/>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2"/>
      <c r="BO30" s="362"/>
      <c r="BP30" s="362"/>
      <c r="BQ30" s="362"/>
      <c r="BR30" s="362"/>
      <c r="BS30" s="362"/>
      <c r="BT30" s="362"/>
      <c r="BU30" s="362"/>
      <c r="BV30" s="362"/>
      <c r="BW30" s="362"/>
      <c r="BX30" s="362"/>
      <c r="BY30" s="362"/>
      <c r="BZ30" s="362"/>
      <c r="CA30" s="362"/>
      <c r="CB30" s="362"/>
      <c r="CC30" s="362"/>
      <c r="CD30" s="362"/>
      <c r="CE30" s="362"/>
      <c r="CF30" s="362"/>
      <c r="CG30" s="362"/>
      <c r="CH30" s="362"/>
      <c r="CI30" s="362"/>
      <c r="CJ30" s="362"/>
      <c r="CK30" s="362"/>
      <c r="CL30" s="362"/>
      <c r="CM30" s="362"/>
      <c r="CN30" s="362"/>
      <c r="CO30" s="362"/>
      <c r="CP30" s="362"/>
      <c r="CQ30" s="362"/>
      <c r="CR30" s="362"/>
      <c r="CS30" s="362"/>
      <c r="CT30" s="362"/>
      <c r="CU30" s="362"/>
      <c r="CV30" s="362"/>
      <c r="CW30" s="362"/>
      <c r="CX30" s="362"/>
      <c r="CY30" s="362"/>
      <c r="CZ30" s="362"/>
      <c r="DA30" s="362"/>
      <c r="DB30" s="362"/>
      <c r="DC30" s="362"/>
      <c r="DD30" s="362"/>
      <c r="DE30" s="362"/>
      <c r="DF30" s="362"/>
      <c r="DG30" s="362"/>
      <c r="DH30" s="362"/>
      <c r="DI30" s="362"/>
      <c r="DJ30" s="362"/>
      <c r="DK30" s="362"/>
      <c r="DL30" s="362"/>
      <c r="DM30" s="362"/>
      <c r="DN30" s="362"/>
      <c r="DO30" s="362"/>
      <c r="DP30" s="362"/>
      <c r="DQ30" s="362"/>
      <c r="DR30" s="362"/>
      <c r="DS30" s="362"/>
      <c r="DT30" s="362"/>
      <c r="DU30" s="362"/>
      <c r="DV30" s="362"/>
      <c r="DW30" s="362"/>
      <c r="DX30" s="362"/>
      <c r="DY30" s="362"/>
      <c r="DZ30" s="362"/>
      <c r="EA30" s="362"/>
      <c r="EB30" s="362"/>
      <c r="EC30" s="362"/>
      <c r="ED30" s="362"/>
      <c r="EE30" s="362"/>
      <c r="EF30" s="362"/>
      <c r="EG30" s="362"/>
      <c r="EH30" s="362"/>
      <c r="EI30" s="362"/>
      <c r="EJ30" s="362"/>
      <c r="EK30" s="362"/>
      <c r="EL30" s="362"/>
      <c r="EM30" s="362"/>
      <c r="EN30" s="362"/>
      <c r="EO30" s="362"/>
      <c r="EP30" s="362"/>
      <c r="EQ30" s="362"/>
      <c r="ER30" s="362"/>
      <c r="ES30" s="362"/>
      <c r="ET30" s="362"/>
      <c r="EU30" s="362"/>
      <c r="EV30" s="362"/>
      <c r="EW30" s="362"/>
      <c r="EX30" s="362"/>
      <c r="EY30" s="362"/>
      <c r="EZ30" s="362"/>
      <c r="FA30" s="362"/>
      <c r="FB30" s="362"/>
      <c r="FC30" s="362"/>
      <c r="FD30" s="362"/>
      <c r="FE30" s="362"/>
      <c r="FF30" s="362"/>
      <c r="FG30" s="362"/>
      <c r="FH30" s="362"/>
      <c r="FI30" s="362"/>
      <c r="FJ30" s="362"/>
      <c r="FK30" s="362"/>
      <c r="FL30" s="362"/>
      <c r="FM30" s="362"/>
      <c r="FN30" s="362"/>
      <c r="FO30" s="362"/>
      <c r="FP30" s="362"/>
      <c r="FQ30" s="362"/>
      <c r="FR30" s="362"/>
      <c r="FS30" s="362"/>
      <c r="FT30" s="362"/>
      <c r="FU30" s="362"/>
      <c r="FV30" s="362"/>
      <c r="FW30" s="362"/>
      <c r="FX30" s="362"/>
      <c r="FY30" s="362"/>
      <c r="FZ30" s="362"/>
      <c r="GA30" s="362"/>
      <c r="GB30" s="362"/>
      <c r="GC30" s="362"/>
      <c r="GD30" s="362"/>
      <c r="GE30" s="362"/>
      <c r="GF30" s="362"/>
      <c r="GG30" s="362"/>
      <c r="GH30" s="362"/>
      <c r="GI30" s="362"/>
      <c r="GJ30" s="362"/>
      <c r="GK30" s="362"/>
      <c r="GL30" s="362"/>
      <c r="GM30" s="362"/>
      <c r="GN30" s="362"/>
      <c r="GO30" s="362"/>
      <c r="GP30" s="362"/>
      <c r="GQ30" s="362"/>
      <c r="GR30" s="362"/>
      <c r="GS30" s="362"/>
      <c r="GT30" s="362"/>
      <c r="GU30" s="362"/>
      <c r="GV30" s="362"/>
      <c r="GW30" s="362"/>
      <c r="GX30" s="362"/>
      <c r="GY30" s="362"/>
      <c r="GZ30" s="362"/>
      <c r="HA30" s="362"/>
      <c r="HB30" s="362"/>
      <c r="HC30" s="362"/>
      <c r="HD30" s="362"/>
      <c r="HE30" s="362"/>
      <c r="HF30" s="362"/>
      <c r="HG30" s="362"/>
      <c r="HH30" s="362"/>
      <c r="HI30" s="362"/>
      <c r="HJ30" s="362"/>
      <c r="HK30" s="362"/>
      <c r="HL30" s="362"/>
      <c r="HM30" s="362"/>
      <c r="HN30" s="362"/>
      <c r="HO30" s="362"/>
      <c r="HP30" s="362"/>
      <c r="HQ30" s="362"/>
      <c r="HR30" s="362"/>
      <c r="HS30" s="362"/>
      <c r="HT30" s="362"/>
      <c r="HU30" s="362"/>
      <c r="HV30" s="362"/>
      <c r="HW30" s="362"/>
      <c r="HX30" s="362"/>
      <c r="HY30" s="362"/>
      <c r="HZ30" s="362"/>
      <c r="IA30" s="362"/>
      <c r="IB30" s="362"/>
      <c r="IC30" s="362"/>
      <c r="ID30" s="362"/>
      <c r="IE30" s="362"/>
      <c r="IF30" s="362"/>
      <c r="IG30" s="362"/>
      <c r="IH30" s="362"/>
      <c r="II30" s="362"/>
      <c r="IJ30" s="362"/>
      <c r="IK30" s="362"/>
      <c r="IL30" s="362"/>
      <c r="IM30" s="362"/>
      <c r="IN30" s="362"/>
      <c r="IO30" s="362"/>
      <c r="IP30" s="362"/>
      <c r="IQ30" s="362"/>
      <c r="IR30" s="362"/>
      <c r="IS30" s="362"/>
      <c r="IT30" s="362"/>
      <c r="IU30" s="362"/>
      <c r="IV30" s="362"/>
      <c r="IW30" s="362"/>
    </row>
    <row r="31" s="344" customFormat="1" ht="15" customHeight="1" spans="1:257">
      <c r="A31" s="179" t="s">
        <v>1379</v>
      </c>
      <c r="B31" s="376"/>
      <c r="C31" s="423"/>
      <c r="D31" s="376"/>
      <c r="E31" s="333"/>
      <c r="F31" s="333"/>
      <c r="G31" s="362"/>
      <c r="H31" s="417"/>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2"/>
      <c r="BO31" s="362"/>
      <c r="BP31" s="362"/>
      <c r="BQ31" s="362"/>
      <c r="BR31" s="362"/>
      <c r="BS31" s="362"/>
      <c r="BT31" s="362"/>
      <c r="BU31" s="362"/>
      <c r="BV31" s="362"/>
      <c r="BW31" s="362"/>
      <c r="BX31" s="362"/>
      <c r="BY31" s="362"/>
      <c r="BZ31" s="362"/>
      <c r="CA31" s="362"/>
      <c r="CB31" s="362"/>
      <c r="CC31" s="362"/>
      <c r="CD31" s="362"/>
      <c r="CE31" s="362"/>
      <c r="CF31" s="362"/>
      <c r="CG31" s="362"/>
      <c r="CH31" s="362"/>
      <c r="CI31" s="362"/>
      <c r="CJ31" s="362"/>
      <c r="CK31" s="362"/>
      <c r="CL31" s="362"/>
      <c r="CM31" s="362"/>
      <c r="CN31" s="362"/>
      <c r="CO31" s="362"/>
      <c r="CP31" s="362"/>
      <c r="CQ31" s="362"/>
      <c r="CR31" s="362"/>
      <c r="CS31" s="362"/>
      <c r="CT31" s="362"/>
      <c r="CU31" s="362"/>
      <c r="CV31" s="362"/>
      <c r="CW31" s="362"/>
      <c r="CX31" s="362"/>
      <c r="CY31" s="362"/>
      <c r="CZ31" s="362"/>
      <c r="DA31" s="362"/>
      <c r="DB31" s="362"/>
      <c r="DC31" s="362"/>
      <c r="DD31" s="362"/>
      <c r="DE31" s="362"/>
      <c r="DF31" s="362"/>
      <c r="DG31" s="362"/>
      <c r="DH31" s="362"/>
      <c r="DI31" s="362"/>
      <c r="DJ31" s="362"/>
      <c r="DK31" s="362"/>
      <c r="DL31" s="362"/>
      <c r="DM31" s="362"/>
      <c r="DN31" s="362"/>
      <c r="DO31" s="362"/>
      <c r="DP31" s="362"/>
      <c r="DQ31" s="362"/>
      <c r="DR31" s="362"/>
      <c r="DS31" s="362"/>
      <c r="DT31" s="362"/>
      <c r="DU31" s="362"/>
      <c r="DV31" s="362"/>
      <c r="DW31" s="362"/>
      <c r="DX31" s="362"/>
      <c r="DY31" s="362"/>
      <c r="DZ31" s="362"/>
      <c r="EA31" s="362"/>
      <c r="EB31" s="362"/>
      <c r="EC31" s="362"/>
      <c r="ED31" s="362"/>
      <c r="EE31" s="362"/>
      <c r="EF31" s="362"/>
      <c r="EG31" s="362"/>
      <c r="EH31" s="362"/>
      <c r="EI31" s="362"/>
      <c r="EJ31" s="362"/>
      <c r="EK31" s="362"/>
      <c r="EL31" s="362"/>
      <c r="EM31" s="362"/>
      <c r="EN31" s="362"/>
      <c r="EO31" s="362"/>
      <c r="EP31" s="362"/>
      <c r="EQ31" s="362"/>
      <c r="ER31" s="362"/>
      <c r="ES31" s="362"/>
      <c r="ET31" s="362"/>
      <c r="EU31" s="362"/>
      <c r="EV31" s="362"/>
      <c r="EW31" s="362"/>
      <c r="EX31" s="362"/>
      <c r="EY31" s="362"/>
      <c r="EZ31" s="362"/>
      <c r="FA31" s="362"/>
      <c r="FB31" s="362"/>
      <c r="FC31" s="362"/>
      <c r="FD31" s="362"/>
      <c r="FE31" s="362"/>
      <c r="FF31" s="362"/>
      <c r="FG31" s="362"/>
      <c r="FH31" s="362"/>
      <c r="FI31" s="362"/>
      <c r="FJ31" s="362"/>
      <c r="FK31" s="362"/>
      <c r="FL31" s="362"/>
      <c r="FM31" s="362"/>
      <c r="FN31" s="362"/>
      <c r="FO31" s="362"/>
      <c r="FP31" s="362"/>
      <c r="FQ31" s="362"/>
      <c r="FR31" s="362"/>
      <c r="FS31" s="362"/>
      <c r="FT31" s="362"/>
      <c r="FU31" s="362"/>
      <c r="FV31" s="362"/>
      <c r="FW31" s="362"/>
      <c r="FX31" s="362"/>
      <c r="FY31" s="362"/>
      <c r="FZ31" s="362"/>
      <c r="GA31" s="362"/>
      <c r="GB31" s="362"/>
      <c r="GC31" s="362"/>
      <c r="GD31" s="362"/>
      <c r="GE31" s="362"/>
      <c r="GF31" s="362"/>
      <c r="GG31" s="362"/>
      <c r="GH31" s="362"/>
      <c r="GI31" s="362"/>
      <c r="GJ31" s="362"/>
      <c r="GK31" s="362"/>
      <c r="GL31" s="362"/>
      <c r="GM31" s="362"/>
      <c r="GN31" s="362"/>
      <c r="GO31" s="362"/>
      <c r="GP31" s="362"/>
      <c r="GQ31" s="362"/>
      <c r="GR31" s="362"/>
      <c r="GS31" s="362"/>
      <c r="GT31" s="362"/>
      <c r="GU31" s="362"/>
      <c r="GV31" s="362"/>
      <c r="GW31" s="362"/>
      <c r="GX31" s="362"/>
      <c r="GY31" s="362"/>
      <c r="GZ31" s="362"/>
      <c r="HA31" s="362"/>
      <c r="HB31" s="362"/>
      <c r="HC31" s="362"/>
      <c r="HD31" s="362"/>
      <c r="HE31" s="362"/>
      <c r="HF31" s="362"/>
      <c r="HG31" s="362"/>
      <c r="HH31" s="362"/>
      <c r="HI31" s="362"/>
      <c r="HJ31" s="362"/>
      <c r="HK31" s="362"/>
      <c r="HL31" s="362"/>
      <c r="HM31" s="362"/>
      <c r="HN31" s="362"/>
      <c r="HO31" s="362"/>
      <c r="HP31" s="362"/>
      <c r="HQ31" s="362"/>
      <c r="HR31" s="362"/>
      <c r="HS31" s="362"/>
      <c r="HT31" s="362"/>
      <c r="HU31" s="362"/>
      <c r="HV31" s="362"/>
      <c r="HW31" s="362"/>
      <c r="HX31" s="362"/>
      <c r="HY31" s="362"/>
      <c r="HZ31" s="362"/>
      <c r="IA31" s="362"/>
      <c r="IB31" s="362"/>
      <c r="IC31" s="362"/>
      <c r="ID31" s="362"/>
      <c r="IE31" s="362"/>
      <c r="IF31" s="362"/>
      <c r="IG31" s="362"/>
      <c r="IH31" s="362"/>
      <c r="II31" s="362"/>
      <c r="IJ31" s="362"/>
      <c r="IK31" s="362"/>
      <c r="IL31" s="362"/>
      <c r="IM31" s="362"/>
      <c r="IN31" s="362"/>
      <c r="IO31" s="362"/>
      <c r="IP31" s="362"/>
      <c r="IQ31" s="362"/>
      <c r="IR31" s="362"/>
      <c r="IS31" s="362"/>
      <c r="IT31" s="362"/>
      <c r="IU31" s="362"/>
      <c r="IV31" s="362"/>
      <c r="IW31" s="362"/>
    </row>
    <row r="32" s="344" customFormat="1" ht="15" customHeight="1" spans="1:257">
      <c r="A32" s="179" t="s">
        <v>1380</v>
      </c>
      <c r="B32" s="376"/>
      <c r="C32" s="423"/>
      <c r="D32" s="376"/>
      <c r="E32" s="333"/>
      <c r="F32" s="333"/>
      <c r="G32" s="362"/>
      <c r="H32" s="417"/>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2"/>
      <c r="BO32" s="362"/>
      <c r="BP32" s="362"/>
      <c r="BQ32" s="362"/>
      <c r="BR32" s="362"/>
      <c r="BS32" s="362"/>
      <c r="BT32" s="362"/>
      <c r="BU32" s="362"/>
      <c r="BV32" s="362"/>
      <c r="BW32" s="362"/>
      <c r="BX32" s="362"/>
      <c r="BY32" s="362"/>
      <c r="BZ32" s="362"/>
      <c r="CA32" s="362"/>
      <c r="CB32" s="362"/>
      <c r="CC32" s="362"/>
      <c r="CD32" s="362"/>
      <c r="CE32" s="362"/>
      <c r="CF32" s="362"/>
      <c r="CG32" s="362"/>
      <c r="CH32" s="362"/>
      <c r="CI32" s="362"/>
      <c r="CJ32" s="362"/>
      <c r="CK32" s="362"/>
      <c r="CL32" s="362"/>
      <c r="CM32" s="362"/>
      <c r="CN32" s="362"/>
      <c r="CO32" s="362"/>
      <c r="CP32" s="362"/>
      <c r="CQ32" s="362"/>
      <c r="CR32" s="362"/>
      <c r="CS32" s="362"/>
      <c r="CT32" s="362"/>
      <c r="CU32" s="362"/>
      <c r="CV32" s="362"/>
      <c r="CW32" s="362"/>
      <c r="CX32" s="362"/>
      <c r="CY32" s="362"/>
      <c r="CZ32" s="362"/>
      <c r="DA32" s="362"/>
      <c r="DB32" s="362"/>
      <c r="DC32" s="362"/>
      <c r="DD32" s="362"/>
      <c r="DE32" s="362"/>
      <c r="DF32" s="362"/>
      <c r="DG32" s="362"/>
      <c r="DH32" s="362"/>
      <c r="DI32" s="362"/>
      <c r="DJ32" s="362"/>
      <c r="DK32" s="362"/>
      <c r="DL32" s="362"/>
      <c r="DM32" s="362"/>
      <c r="DN32" s="362"/>
      <c r="DO32" s="362"/>
      <c r="DP32" s="362"/>
      <c r="DQ32" s="362"/>
      <c r="DR32" s="362"/>
      <c r="DS32" s="362"/>
      <c r="DT32" s="362"/>
      <c r="DU32" s="362"/>
      <c r="DV32" s="362"/>
      <c r="DW32" s="362"/>
      <c r="DX32" s="362"/>
      <c r="DY32" s="362"/>
      <c r="DZ32" s="362"/>
      <c r="EA32" s="362"/>
      <c r="EB32" s="362"/>
      <c r="EC32" s="362"/>
      <c r="ED32" s="362"/>
      <c r="EE32" s="362"/>
      <c r="EF32" s="362"/>
      <c r="EG32" s="362"/>
      <c r="EH32" s="362"/>
      <c r="EI32" s="362"/>
      <c r="EJ32" s="362"/>
      <c r="EK32" s="362"/>
      <c r="EL32" s="362"/>
      <c r="EM32" s="362"/>
      <c r="EN32" s="362"/>
      <c r="EO32" s="362"/>
      <c r="EP32" s="362"/>
      <c r="EQ32" s="362"/>
      <c r="ER32" s="362"/>
      <c r="ES32" s="362"/>
      <c r="ET32" s="362"/>
      <c r="EU32" s="362"/>
      <c r="EV32" s="362"/>
      <c r="EW32" s="362"/>
      <c r="EX32" s="362"/>
      <c r="EY32" s="362"/>
      <c r="EZ32" s="362"/>
      <c r="FA32" s="362"/>
      <c r="FB32" s="362"/>
      <c r="FC32" s="362"/>
      <c r="FD32" s="362"/>
      <c r="FE32" s="362"/>
      <c r="FF32" s="362"/>
      <c r="FG32" s="362"/>
      <c r="FH32" s="362"/>
      <c r="FI32" s="362"/>
      <c r="FJ32" s="362"/>
      <c r="FK32" s="362"/>
      <c r="FL32" s="362"/>
      <c r="FM32" s="362"/>
      <c r="FN32" s="362"/>
      <c r="FO32" s="362"/>
      <c r="FP32" s="362"/>
      <c r="FQ32" s="362"/>
      <c r="FR32" s="362"/>
      <c r="FS32" s="362"/>
      <c r="FT32" s="362"/>
      <c r="FU32" s="362"/>
      <c r="FV32" s="362"/>
      <c r="FW32" s="362"/>
      <c r="FX32" s="362"/>
      <c r="FY32" s="362"/>
      <c r="FZ32" s="362"/>
      <c r="GA32" s="362"/>
      <c r="GB32" s="362"/>
      <c r="GC32" s="362"/>
      <c r="GD32" s="362"/>
      <c r="GE32" s="362"/>
      <c r="GF32" s="362"/>
      <c r="GG32" s="362"/>
      <c r="GH32" s="362"/>
      <c r="GI32" s="362"/>
      <c r="GJ32" s="362"/>
      <c r="GK32" s="362"/>
      <c r="GL32" s="362"/>
      <c r="GM32" s="362"/>
      <c r="GN32" s="362"/>
      <c r="GO32" s="362"/>
      <c r="GP32" s="362"/>
      <c r="GQ32" s="362"/>
      <c r="GR32" s="362"/>
      <c r="GS32" s="362"/>
      <c r="GT32" s="362"/>
      <c r="GU32" s="362"/>
      <c r="GV32" s="362"/>
      <c r="GW32" s="362"/>
      <c r="GX32" s="362"/>
      <c r="GY32" s="362"/>
      <c r="GZ32" s="362"/>
      <c r="HA32" s="362"/>
      <c r="HB32" s="362"/>
      <c r="HC32" s="362"/>
      <c r="HD32" s="362"/>
      <c r="HE32" s="362"/>
      <c r="HF32" s="362"/>
      <c r="HG32" s="362"/>
      <c r="HH32" s="362"/>
      <c r="HI32" s="362"/>
      <c r="HJ32" s="362"/>
      <c r="HK32" s="362"/>
      <c r="HL32" s="362"/>
      <c r="HM32" s="362"/>
      <c r="HN32" s="362"/>
      <c r="HO32" s="362"/>
      <c r="HP32" s="362"/>
      <c r="HQ32" s="362"/>
      <c r="HR32" s="362"/>
      <c r="HS32" s="362"/>
      <c r="HT32" s="362"/>
      <c r="HU32" s="362"/>
      <c r="HV32" s="362"/>
      <c r="HW32" s="362"/>
      <c r="HX32" s="362"/>
      <c r="HY32" s="362"/>
      <c r="HZ32" s="362"/>
      <c r="IA32" s="362"/>
      <c r="IB32" s="362"/>
      <c r="IC32" s="362"/>
      <c r="ID32" s="362"/>
      <c r="IE32" s="362"/>
      <c r="IF32" s="362"/>
      <c r="IG32" s="362"/>
      <c r="IH32" s="362"/>
      <c r="II32" s="362"/>
      <c r="IJ32" s="362"/>
      <c r="IK32" s="362"/>
      <c r="IL32" s="362"/>
      <c r="IM32" s="362"/>
      <c r="IN32" s="362"/>
      <c r="IO32" s="362"/>
      <c r="IP32" s="362"/>
      <c r="IQ32" s="362"/>
      <c r="IR32" s="362"/>
      <c r="IS32" s="362"/>
      <c r="IT32" s="362"/>
      <c r="IU32" s="362"/>
      <c r="IV32" s="362"/>
      <c r="IW32" s="362"/>
    </row>
    <row r="33" s="344" customFormat="1" ht="15" customHeight="1" spans="1:257">
      <c r="A33" s="297" t="s">
        <v>1381</v>
      </c>
      <c r="B33" s="378">
        <v>1000</v>
      </c>
      <c r="C33" s="378">
        <v>1306</v>
      </c>
      <c r="D33" s="378">
        <v>1306</v>
      </c>
      <c r="E33" s="379">
        <f>D33/B33</f>
        <v>1.306</v>
      </c>
      <c r="F33" s="335">
        <v>0.5224</v>
      </c>
      <c r="G33" s="362"/>
      <c r="H33" s="417"/>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62"/>
      <c r="BD33" s="362"/>
      <c r="BE33" s="362"/>
      <c r="BF33" s="362"/>
      <c r="BG33" s="362"/>
      <c r="BH33" s="362"/>
      <c r="BI33" s="362"/>
      <c r="BJ33" s="362"/>
      <c r="BK33" s="362"/>
      <c r="BL33" s="362"/>
      <c r="BM33" s="362"/>
      <c r="BN33" s="362"/>
      <c r="BO33" s="362"/>
      <c r="BP33" s="362"/>
      <c r="BQ33" s="362"/>
      <c r="BR33" s="362"/>
      <c r="BS33" s="362"/>
      <c r="BT33" s="362"/>
      <c r="BU33" s="362"/>
      <c r="BV33" s="362"/>
      <c r="BW33" s="362"/>
      <c r="BX33" s="362"/>
      <c r="BY33" s="362"/>
      <c r="BZ33" s="362"/>
      <c r="CA33" s="362"/>
      <c r="CB33" s="362"/>
      <c r="CC33" s="362"/>
      <c r="CD33" s="362"/>
      <c r="CE33" s="362"/>
      <c r="CF33" s="362"/>
      <c r="CG33" s="362"/>
      <c r="CH33" s="362"/>
      <c r="CI33" s="362"/>
      <c r="CJ33" s="362"/>
      <c r="CK33" s="362"/>
      <c r="CL33" s="362"/>
      <c r="CM33" s="362"/>
      <c r="CN33" s="362"/>
      <c r="CO33" s="362"/>
      <c r="CP33" s="362"/>
      <c r="CQ33" s="362"/>
      <c r="CR33" s="362"/>
      <c r="CS33" s="362"/>
      <c r="CT33" s="362"/>
      <c r="CU33" s="362"/>
      <c r="CV33" s="362"/>
      <c r="CW33" s="362"/>
      <c r="CX33" s="362"/>
      <c r="CY33" s="362"/>
      <c r="CZ33" s="362"/>
      <c r="DA33" s="362"/>
      <c r="DB33" s="362"/>
      <c r="DC33" s="362"/>
      <c r="DD33" s="362"/>
      <c r="DE33" s="362"/>
      <c r="DF33" s="362"/>
      <c r="DG33" s="362"/>
      <c r="DH33" s="362"/>
      <c r="DI33" s="362"/>
      <c r="DJ33" s="362"/>
      <c r="DK33" s="362"/>
      <c r="DL33" s="362"/>
      <c r="DM33" s="362"/>
      <c r="DN33" s="362"/>
      <c r="DO33" s="362"/>
      <c r="DP33" s="362"/>
      <c r="DQ33" s="362"/>
      <c r="DR33" s="362"/>
      <c r="DS33" s="362"/>
      <c r="DT33" s="362"/>
      <c r="DU33" s="362"/>
      <c r="DV33" s="362"/>
      <c r="DW33" s="362"/>
      <c r="DX33" s="362"/>
      <c r="DY33" s="362"/>
      <c r="DZ33" s="362"/>
      <c r="EA33" s="362"/>
      <c r="EB33" s="362"/>
      <c r="EC33" s="362"/>
      <c r="ED33" s="362"/>
      <c r="EE33" s="362"/>
      <c r="EF33" s="362"/>
      <c r="EG33" s="362"/>
      <c r="EH33" s="362"/>
      <c r="EI33" s="362"/>
      <c r="EJ33" s="362"/>
      <c r="EK33" s="362"/>
      <c r="EL33" s="362"/>
      <c r="EM33" s="362"/>
      <c r="EN33" s="362"/>
      <c r="EO33" s="362"/>
      <c r="EP33" s="362"/>
      <c r="EQ33" s="362"/>
      <c r="ER33" s="362"/>
      <c r="ES33" s="362"/>
      <c r="ET33" s="362"/>
      <c r="EU33" s="362"/>
      <c r="EV33" s="362"/>
      <c r="EW33" s="362"/>
      <c r="EX33" s="362"/>
      <c r="EY33" s="362"/>
      <c r="EZ33" s="362"/>
      <c r="FA33" s="362"/>
      <c r="FB33" s="362"/>
      <c r="FC33" s="362"/>
      <c r="FD33" s="362"/>
      <c r="FE33" s="362"/>
      <c r="FF33" s="362"/>
      <c r="FG33" s="362"/>
      <c r="FH33" s="362"/>
      <c r="FI33" s="362"/>
      <c r="FJ33" s="362"/>
      <c r="FK33" s="362"/>
      <c r="FL33" s="362"/>
      <c r="FM33" s="362"/>
      <c r="FN33" s="362"/>
      <c r="FO33" s="362"/>
      <c r="FP33" s="362"/>
      <c r="FQ33" s="362"/>
      <c r="FR33" s="362"/>
      <c r="FS33" s="362"/>
      <c r="FT33" s="362"/>
      <c r="FU33" s="362"/>
      <c r="FV33" s="362"/>
      <c r="FW33" s="362"/>
      <c r="FX33" s="362"/>
      <c r="FY33" s="362"/>
      <c r="FZ33" s="362"/>
      <c r="GA33" s="362"/>
      <c r="GB33" s="362"/>
      <c r="GC33" s="362"/>
      <c r="GD33" s="362"/>
      <c r="GE33" s="362"/>
      <c r="GF33" s="362"/>
      <c r="GG33" s="362"/>
      <c r="GH33" s="362"/>
      <c r="GI33" s="362"/>
      <c r="GJ33" s="362"/>
      <c r="GK33" s="362"/>
      <c r="GL33" s="362"/>
      <c r="GM33" s="362"/>
      <c r="GN33" s="362"/>
      <c r="GO33" s="362"/>
      <c r="GP33" s="362"/>
      <c r="GQ33" s="362"/>
      <c r="GR33" s="362"/>
      <c r="GS33" s="362"/>
      <c r="GT33" s="362"/>
      <c r="GU33" s="362"/>
      <c r="GV33" s="362"/>
      <c r="GW33" s="362"/>
      <c r="GX33" s="362"/>
      <c r="GY33" s="362"/>
      <c r="GZ33" s="362"/>
      <c r="HA33" s="362"/>
      <c r="HB33" s="362"/>
      <c r="HC33" s="362"/>
      <c r="HD33" s="362"/>
      <c r="HE33" s="362"/>
      <c r="HF33" s="362"/>
      <c r="HG33" s="362"/>
      <c r="HH33" s="362"/>
      <c r="HI33" s="362"/>
      <c r="HJ33" s="362"/>
      <c r="HK33" s="362"/>
      <c r="HL33" s="362"/>
      <c r="HM33" s="362"/>
      <c r="HN33" s="362"/>
      <c r="HO33" s="362"/>
      <c r="HP33" s="362"/>
      <c r="HQ33" s="362"/>
      <c r="HR33" s="362"/>
      <c r="HS33" s="362"/>
      <c r="HT33" s="362"/>
      <c r="HU33" s="362"/>
      <c r="HV33" s="362"/>
      <c r="HW33" s="362"/>
      <c r="HX33" s="362"/>
      <c r="HY33" s="362"/>
      <c r="HZ33" s="362"/>
      <c r="IA33" s="362"/>
      <c r="IB33" s="362"/>
      <c r="IC33" s="362"/>
      <c r="ID33" s="362"/>
      <c r="IE33" s="362"/>
      <c r="IF33" s="362"/>
      <c r="IG33" s="362"/>
      <c r="IH33" s="362"/>
      <c r="II33" s="362"/>
      <c r="IJ33" s="362"/>
      <c r="IK33" s="362"/>
      <c r="IL33" s="362"/>
      <c r="IM33" s="362"/>
      <c r="IN33" s="362"/>
      <c r="IO33" s="362"/>
      <c r="IP33" s="362"/>
      <c r="IQ33" s="362"/>
      <c r="IR33" s="362"/>
      <c r="IS33" s="362"/>
      <c r="IT33" s="362"/>
      <c r="IU33" s="362"/>
      <c r="IV33" s="362"/>
      <c r="IW33" s="362"/>
    </row>
    <row r="34" s="344" customFormat="1" ht="15" customHeight="1" spans="1:257">
      <c r="A34" s="297" t="s">
        <v>1382</v>
      </c>
      <c r="B34" s="376"/>
      <c r="C34" s="423"/>
      <c r="D34" s="376"/>
      <c r="E34" s="333"/>
      <c r="F34" s="333"/>
      <c r="G34" s="362"/>
      <c r="H34" s="417"/>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2"/>
      <c r="BO34" s="362"/>
      <c r="BP34" s="362"/>
      <c r="BQ34" s="362"/>
      <c r="BR34" s="362"/>
      <c r="BS34" s="362"/>
      <c r="BT34" s="362"/>
      <c r="BU34" s="362"/>
      <c r="BV34" s="362"/>
      <c r="BW34" s="362"/>
      <c r="BX34" s="362"/>
      <c r="BY34" s="362"/>
      <c r="BZ34" s="362"/>
      <c r="CA34" s="362"/>
      <c r="CB34" s="362"/>
      <c r="CC34" s="362"/>
      <c r="CD34" s="362"/>
      <c r="CE34" s="362"/>
      <c r="CF34" s="362"/>
      <c r="CG34" s="362"/>
      <c r="CH34" s="362"/>
      <c r="CI34" s="362"/>
      <c r="CJ34" s="362"/>
      <c r="CK34" s="362"/>
      <c r="CL34" s="362"/>
      <c r="CM34" s="362"/>
      <c r="CN34" s="362"/>
      <c r="CO34" s="362"/>
      <c r="CP34" s="362"/>
      <c r="CQ34" s="362"/>
      <c r="CR34" s="362"/>
      <c r="CS34" s="362"/>
      <c r="CT34" s="362"/>
      <c r="CU34" s="362"/>
      <c r="CV34" s="362"/>
      <c r="CW34" s="362"/>
      <c r="CX34" s="362"/>
      <c r="CY34" s="362"/>
      <c r="CZ34" s="362"/>
      <c r="DA34" s="362"/>
      <c r="DB34" s="362"/>
      <c r="DC34" s="362"/>
      <c r="DD34" s="362"/>
      <c r="DE34" s="362"/>
      <c r="DF34" s="362"/>
      <c r="DG34" s="362"/>
      <c r="DH34" s="362"/>
      <c r="DI34" s="362"/>
      <c r="DJ34" s="362"/>
      <c r="DK34" s="362"/>
      <c r="DL34" s="362"/>
      <c r="DM34" s="362"/>
      <c r="DN34" s="362"/>
      <c r="DO34" s="362"/>
      <c r="DP34" s="362"/>
      <c r="DQ34" s="362"/>
      <c r="DR34" s="362"/>
      <c r="DS34" s="362"/>
      <c r="DT34" s="362"/>
      <c r="DU34" s="362"/>
      <c r="DV34" s="362"/>
      <c r="DW34" s="362"/>
      <c r="DX34" s="362"/>
      <c r="DY34" s="362"/>
      <c r="DZ34" s="362"/>
      <c r="EA34" s="362"/>
      <c r="EB34" s="362"/>
      <c r="EC34" s="362"/>
      <c r="ED34" s="362"/>
      <c r="EE34" s="362"/>
      <c r="EF34" s="362"/>
      <c r="EG34" s="362"/>
      <c r="EH34" s="362"/>
      <c r="EI34" s="362"/>
      <c r="EJ34" s="362"/>
      <c r="EK34" s="362"/>
      <c r="EL34" s="362"/>
      <c r="EM34" s="362"/>
      <c r="EN34" s="362"/>
      <c r="EO34" s="362"/>
      <c r="EP34" s="362"/>
      <c r="EQ34" s="362"/>
      <c r="ER34" s="362"/>
      <c r="ES34" s="362"/>
      <c r="ET34" s="362"/>
      <c r="EU34" s="362"/>
      <c r="EV34" s="362"/>
      <c r="EW34" s="362"/>
      <c r="EX34" s="362"/>
      <c r="EY34" s="362"/>
      <c r="EZ34" s="362"/>
      <c r="FA34" s="362"/>
      <c r="FB34" s="362"/>
      <c r="FC34" s="362"/>
      <c r="FD34" s="362"/>
      <c r="FE34" s="362"/>
      <c r="FF34" s="362"/>
      <c r="FG34" s="362"/>
      <c r="FH34" s="362"/>
      <c r="FI34" s="362"/>
      <c r="FJ34" s="362"/>
      <c r="FK34" s="362"/>
      <c r="FL34" s="362"/>
      <c r="FM34" s="362"/>
      <c r="FN34" s="362"/>
      <c r="FO34" s="362"/>
      <c r="FP34" s="362"/>
      <c r="FQ34" s="362"/>
      <c r="FR34" s="362"/>
      <c r="FS34" s="362"/>
      <c r="FT34" s="362"/>
      <c r="FU34" s="362"/>
      <c r="FV34" s="362"/>
      <c r="FW34" s="362"/>
      <c r="FX34" s="362"/>
      <c r="FY34" s="362"/>
      <c r="FZ34" s="362"/>
      <c r="GA34" s="362"/>
      <c r="GB34" s="362"/>
      <c r="GC34" s="362"/>
      <c r="GD34" s="362"/>
      <c r="GE34" s="362"/>
      <c r="GF34" s="362"/>
      <c r="GG34" s="362"/>
      <c r="GH34" s="362"/>
      <c r="GI34" s="362"/>
      <c r="GJ34" s="362"/>
      <c r="GK34" s="362"/>
      <c r="GL34" s="362"/>
      <c r="GM34" s="362"/>
      <c r="GN34" s="362"/>
      <c r="GO34" s="362"/>
      <c r="GP34" s="362"/>
      <c r="GQ34" s="362"/>
      <c r="GR34" s="362"/>
      <c r="GS34" s="362"/>
      <c r="GT34" s="362"/>
      <c r="GU34" s="362"/>
      <c r="GV34" s="362"/>
      <c r="GW34" s="362"/>
      <c r="GX34" s="362"/>
      <c r="GY34" s="362"/>
      <c r="GZ34" s="362"/>
      <c r="HA34" s="362"/>
      <c r="HB34" s="362"/>
      <c r="HC34" s="362"/>
      <c r="HD34" s="362"/>
      <c r="HE34" s="362"/>
      <c r="HF34" s="362"/>
      <c r="HG34" s="362"/>
      <c r="HH34" s="362"/>
      <c r="HI34" s="362"/>
      <c r="HJ34" s="362"/>
      <c r="HK34" s="362"/>
      <c r="HL34" s="362"/>
      <c r="HM34" s="362"/>
      <c r="HN34" s="362"/>
      <c r="HO34" s="362"/>
      <c r="HP34" s="362"/>
      <c r="HQ34" s="362"/>
      <c r="HR34" s="362"/>
      <c r="HS34" s="362"/>
      <c r="HT34" s="362"/>
      <c r="HU34" s="362"/>
      <c r="HV34" s="362"/>
      <c r="HW34" s="362"/>
      <c r="HX34" s="362"/>
      <c r="HY34" s="362"/>
      <c r="HZ34" s="362"/>
      <c r="IA34" s="362"/>
      <c r="IB34" s="362"/>
      <c r="IC34" s="362"/>
      <c r="ID34" s="362"/>
      <c r="IE34" s="362"/>
      <c r="IF34" s="362"/>
      <c r="IG34" s="362"/>
      <c r="IH34" s="362"/>
      <c r="II34" s="362"/>
      <c r="IJ34" s="362"/>
      <c r="IK34" s="362"/>
      <c r="IL34" s="362"/>
      <c r="IM34" s="362"/>
      <c r="IN34" s="362"/>
      <c r="IO34" s="362"/>
      <c r="IP34" s="362"/>
      <c r="IQ34" s="362"/>
      <c r="IR34" s="362"/>
      <c r="IS34" s="362"/>
      <c r="IT34" s="362"/>
      <c r="IU34" s="362"/>
      <c r="IV34" s="362"/>
      <c r="IW34" s="362"/>
    </row>
    <row r="35" s="344" customFormat="1" ht="15" customHeight="1" spans="1:257">
      <c r="A35" s="297" t="s">
        <v>1383</v>
      </c>
      <c r="B35" s="376"/>
      <c r="C35" s="423"/>
      <c r="D35" s="376"/>
      <c r="E35" s="333"/>
      <c r="F35" s="333"/>
      <c r="G35" s="362"/>
      <c r="H35" s="417"/>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2"/>
      <c r="BV35" s="362"/>
      <c r="BW35" s="362"/>
      <c r="BX35" s="362"/>
      <c r="BY35" s="362"/>
      <c r="BZ35" s="362"/>
      <c r="CA35" s="362"/>
      <c r="CB35" s="362"/>
      <c r="CC35" s="362"/>
      <c r="CD35" s="362"/>
      <c r="CE35" s="362"/>
      <c r="CF35" s="362"/>
      <c r="CG35" s="362"/>
      <c r="CH35" s="362"/>
      <c r="CI35" s="362"/>
      <c r="CJ35" s="362"/>
      <c r="CK35" s="362"/>
      <c r="CL35" s="362"/>
      <c r="CM35" s="362"/>
      <c r="CN35" s="362"/>
      <c r="CO35" s="362"/>
      <c r="CP35" s="362"/>
      <c r="CQ35" s="362"/>
      <c r="CR35" s="362"/>
      <c r="CS35" s="362"/>
      <c r="CT35" s="362"/>
      <c r="CU35" s="362"/>
      <c r="CV35" s="362"/>
      <c r="CW35" s="362"/>
      <c r="CX35" s="362"/>
      <c r="CY35" s="362"/>
      <c r="CZ35" s="362"/>
      <c r="DA35" s="362"/>
      <c r="DB35" s="362"/>
      <c r="DC35" s="362"/>
      <c r="DD35" s="362"/>
      <c r="DE35" s="362"/>
      <c r="DF35" s="362"/>
      <c r="DG35" s="362"/>
      <c r="DH35" s="362"/>
      <c r="DI35" s="362"/>
      <c r="DJ35" s="362"/>
      <c r="DK35" s="362"/>
      <c r="DL35" s="362"/>
      <c r="DM35" s="362"/>
      <c r="DN35" s="362"/>
      <c r="DO35" s="362"/>
      <c r="DP35" s="362"/>
      <c r="DQ35" s="362"/>
      <c r="DR35" s="362"/>
      <c r="DS35" s="362"/>
      <c r="DT35" s="362"/>
      <c r="DU35" s="362"/>
      <c r="DV35" s="362"/>
      <c r="DW35" s="362"/>
      <c r="DX35" s="362"/>
      <c r="DY35" s="362"/>
      <c r="DZ35" s="362"/>
      <c r="EA35" s="362"/>
      <c r="EB35" s="362"/>
      <c r="EC35" s="362"/>
      <c r="ED35" s="362"/>
      <c r="EE35" s="362"/>
      <c r="EF35" s="362"/>
      <c r="EG35" s="362"/>
      <c r="EH35" s="362"/>
      <c r="EI35" s="362"/>
      <c r="EJ35" s="362"/>
      <c r="EK35" s="362"/>
      <c r="EL35" s="362"/>
      <c r="EM35" s="362"/>
      <c r="EN35" s="362"/>
      <c r="EO35" s="362"/>
      <c r="EP35" s="362"/>
      <c r="EQ35" s="362"/>
      <c r="ER35" s="362"/>
      <c r="ES35" s="362"/>
      <c r="ET35" s="362"/>
      <c r="EU35" s="362"/>
      <c r="EV35" s="362"/>
      <c r="EW35" s="362"/>
      <c r="EX35" s="362"/>
      <c r="EY35" s="362"/>
      <c r="EZ35" s="362"/>
      <c r="FA35" s="362"/>
      <c r="FB35" s="362"/>
      <c r="FC35" s="362"/>
      <c r="FD35" s="362"/>
      <c r="FE35" s="362"/>
      <c r="FF35" s="362"/>
      <c r="FG35" s="362"/>
      <c r="FH35" s="362"/>
      <c r="FI35" s="362"/>
      <c r="FJ35" s="362"/>
      <c r="FK35" s="362"/>
      <c r="FL35" s="362"/>
      <c r="FM35" s="362"/>
      <c r="FN35" s="362"/>
      <c r="FO35" s="362"/>
      <c r="FP35" s="362"/>
      <c r="FQ35" s="362"/>
      <c r="FR35" s="362"/>
      <c r="FS35" s="362"/>
      <c r="FT35" s="362"/>
      <c r="FU35" s="362"/>
      <c r="FV35" s="362"/>
      <c r="FW35" s="362"/>
      <c r="FX35" s="362"/>
      <c r="FY35" s="362"/>
      <c r="FZ35" s="362"/>
      <c r="GA35" s="362"/>
      <c r="GB35" s="362"/>
      <c r="GC35" s="362"/>
      <c r="GD35" s="362"/>
      <c r="GE35" s="362"/>
      <c r="GF35" s="362"/>
      <c r="GG35" s="362"/>
      <c r="GH35" s="362"/>
      <c r="GI35" s="362"/>
      <c r="GJ35" s="362"/>
      <c r="GK35" s="362"/>
      <c r="GL35" s="362"/>
      <c r="GM35" s="362"/>
      <c r="GN35" s="362"/>
      <c r="GO35" s="362"/>
      <c r="GP35" s="362"/>
      <c r="GQ35" s="362"/>
      <c r="GR35" s="362"/>
      <c r="GS35" s="362"/>
      <c r="GT35" s="362"/>
      <c r="GU35" s="362"/>
      <c r="GV35" s="362"/>
      <c r="GW35" s="362"/>
      <c r="GX35" s="362"/>
      <c r="GY35" s="362"/>
      <c r="GZ35" s="362"/>
      <c r="HA35" s="362"/>
      <c r="HB35" s="362"/>
      <c r="HC35" s="362"/>
      <c r="HD35" s="362"/>
      <c r="HE35" s="362"/>
      <c r="HF35" s="362"/>
      <c r="HG35" s="362"/>
      <c r="HH35" s="362"/>
      <c r="HI35" s="362"/>
      <c r="HJ35" s="362"/>
      <c r="HK35" s="362"/>
      <c r="HL35" s="362"/>
      <c r="HM35" s="362"/>
      <c r="HN35" s="362"/>
      <c r="HO35" s="362"/>
      <c r="HP35" s="362"/>
      <c r="HQ35" s="362"/>
      <c r="HR35" s="362"/>
      <c r="HS35" s="362"/>
      <c r="HT35" s="362"/>
      <c r="HU35" s="362"/>
      <c r="HV35" s="362"/>
      <c r="HW35" s="362"/>
      <c r="HX35" s="362"/>
      <c r="HY35" s="362"/>
      <c r="HZ35" s="362"/>
      <c r="IA35" s="362"/>
      <c r="IB35" s="362"/>
      <c r="IC35" s="362"/>
      <c r="ID35" s="362"/>
      <c r="IE35" s="362"/>
      <c r="IF35" s="362"/>
      <c r="IG35" s="362"/>
      <c r="IH35" s="362"/>
      <c r="II35" s="362"/>
      <c r="IJ35" s="362"/>
      <c r="IK35" s="362"/>
      <c r="IL35" s="362"/>
      <c r="IM35" s="362"/>
      <c r="IN35" s="362"/>
      <c r="IO35" s="362"/>
      <c r="IP35" s="362"/>
      <c r="IQ35" s="362"/>
      <c r="IR35" s="362"/>
      <c r="IS35" s="362"/>
      <c r="IT35" s="362"/>
      <c r="IU35" s="362"/>
      <c r="IV35" s="362"/>
      <c r="IW35" s="362"/>
    </row>
    <row r="36" s="344" customFormat="1" ht="15" customHeight="1" spans="1:257">
      <c r="A36" s="179" t="s">
        <v>1384</v>
      </c>
      <c r="B36" s="376"/>
      <c r="C36" s="423"/>
      <c r="D36" s="376"/>
      <c r="E36" s="333"/>
      <c r="F36" s="333"/>
      <c r="G36" s="362"/>
      <c r="H36" s="417"/>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c r="BQ36" s="362"/>
      <c r="BR36" s="362"/>
      <c r="BS36" s="362"/>
      <c r="BT36" s="362"/>
      <c r="BU36" s="362"/>
      <c r="BV36" s="362"/>
      <c r="BW36" s="362"/>
      <c r="BX36" s="362"/>
      <c r="BY36" s="362"/>
      <c r="BZ36" s="362"/>
      <c r="CA36" s="362"/>
      <c r="CB36" s="362"/>
      <c r="CC36" s="362"/>
      <c r="CD36" s="362"/>
      <c r="CE36" s="362"/>
      <c r="CF36" s="362"/>
      <c r="CG36" s="362"/>
      <c r="CH36" s="362"/>
      <c r="CI36" s="362"/>
      <c r="CJ36" s="362"/>
      <c r="CK36" s="362"/>
      <c r="CL36" s="362"/>
      <c r="CM36" s="362"/>
      <c r="CN36" s="362"/>
      <c r="CO36" s="362"/>
      <c r="CP36" s="362"/>
      <c r="CQ36" s="362"/>
      <c r="CR36" s="362"/>
      <c r="CS36" s="362"/>
      <c r="CT36" s="362"/>
      <c r="CU36" s="362"/>
      <c r="CV36" s="362"/>
      <c r="CW36" s="362"/>
      <c r="CX36" s="362"/>
      <c r="CY36" s="362"/>
      <c r="CZ36" s="362"/>
      <c r="DA36" s="362"/>
      <c r="DB36" s="362"/>
      <c r="DC36" s="362"/>
      <c r="DD36" s="362"/>
      <c r="DE36" s="362"/>
      <c r="DF36" s="362"/>
      <c r="DG36" s="362"/>
      <c r="DH36" s="362"/>
      <c r="DI36" s="362"/>
      <c r="DJ36" s="362"/>
      <c r="DK36" s="362"/>
      <c r="DL36" s="362"/>
      <c r="DM36" s="362"/>
      <c r="DN36" s="362"/>
      <c r="DO36" s="362"/>
      <c r="DP36" s="362"/>
      <c r="DQ36" s="362"/>
      <c r="DR36" s="362"/>
      <c r="DS36" s="362"/>
      <c r="DT36" s="362"/>
      <c r="DU36" s="362"/>
      <c r="DV36" s="362"/>
      <c r="DW36" s="362"/>
      <c r="DX36" s="362"/>
      <c r="DY36" s="362"/>
      <c r="DZ36" s="362"/>
      <c r="EA36" s="362"/>
      <c r="EB36" s="362"/>
      <c r="EC36" s="362"/>
      <c r="ED36" s="362"/>
      <c r="EE36" s="362"/>
      <c r="EF36" s="362"/>
      <c r="EG36" s="362"/>
      <c r="EH36" s="362"/>
      <c r="EI36" s="362"/>
      <c r="EJ36" s="362"/>
      <c r="EK36" s="362"/>
      <c r="EL36" s="362"/>
      <c r="EM36" s="362"/>
      <c r="EN36" s="362"/>
      <c r="EO36" s="362"/>
      <c r="EP36" s="362"/>
      <c r="EQ36" s="362"/>
      <c r="ER36" s="362"/>
      <c r="ES36" s="362"/>
      <c r="ET36" s="362"/>
      <c r="EU36" s="362"/>
      <c r="EV36" s="362"/>
      <c r="EW36" s="362"/>
      <c r="EX36" s="362"/>
      <c r="EY36" s="362"/>
      <c r="EZ36" s="362"/>
      <c r="FA36" s="362"/>
      <c r="FB36" s="362"/>
      <c r="FC36" s="362"/>
      <c r="FD36" s="362"/>
      <c r="FE36" s="362"/>
      <c r="FF36" s="362"/>
      <c r="FG36" s="362"/>
      <c r="FH36" s="362"/>
      <c r="FI36" s="362"/>
      <c r="FJ36" s="362"/>
      <c r="FK36" s="362"/>
      <c r="FL36" s="362"/>
      <c r="FM36" s="362"/>
      <c r="FN36" s="362"/>
      <c r="FO36" s="362"/>
      <c r="FP36" s="362"/>
      <c r="FQ36" s="362"/>
      <c r="FR36" s="362"/>
      <c r="FS36" s="362"/>
      <c r="FT36" s="362"/>
      <c r="FU36" s="362"/>
      <c r="FV36" s="362"/>
      <c r="FW36" s="362"/>
      <c r="FX36" s="362"/>
      <c r="FY36" s="362"/>
      <c r="FZ36" s="362"/>
      <c r="GA36" s="362"/>
      <c r="GB36" s="362"/>
      <c r="GC36" s="362"/>
      <c r="GD36" s="362"/>
      <c r="GE36" s="362"/>
      <c r="GF36" s="362"/>
      <c r="GG36" s="362"/>
      <c r="GH36" s="362"/>
      <c r="GI36" s="362"/>
      <c r="GJ36" s="362"/>
      <c r="GK36" s="362"/>
      <c r="GL36" s="362"/>
      <c r="GM36" s="362"/>
      <c r="GN36" s="362"/>
      <c r="GO36" s="362"/>
      <c r="GP36" s="362"/>
      <c r="GQ36" s="362"/>
      <c r="GR36" s="362"/>
      <c r="GS36" s="362"/>
      <c r="GT36" s="362"/>
      <c r="GU36" s="362"/>
      <c r="GV36" s="362"/>
      <c r="GW36" s="362"/>
      <c r="GX36" s="362"/>
      <c r="GY36" s="362"/>
      <c r="GZ36" s="362"/>
      <c r="HA36" s="362"/>
      <c r="HB36" s="362"/>
      <c r="HC36" s="362"/>
      <c r="HD36" s="362"/>
      <c r="HE36" s="362"/>
      <c r="HF36" s="362"/>
      <c r="HG36" s="362"/>
      <c r="HH36" s="362"/>
      <c r="HI36" s="362"/>
      <c r="HJ36" s="362"/>
      <c r="HK36" s="362"/>
      <c r="HL36" s="362"/>
      <c r="HM36" s="362"/>
      <c r="HN36" s="362"/>
      <c r="HO36" s="362"/>
      <c r="HP36" s="362"/>
      <c r="HQ36" s="362"/>
      <c r="HR36" s="362"/>
      <c r="HS36" s="362"/>
      <c r="HT36" s="362"/>
      <c r="HU36" s="362"/>
      <c r="HV36" s="362"/>
      <c r="HW36" s="362"/>
      <c r="HX36" s="362"/>
      <c r="HY36" s="362"/>
      <c r="HZ36" s="362"/>
      <c r="IA36" s="362"/>
      <c r="IB36" s="362"/>
      <c r="IC36" s="362"/>
      <c r="ID36" s="362"/>
      <c r="IE36" s="362"/>
      <c r="IF36" s="362"/>
      <c r="IG36" s="362"/>
      <c r="IH36" s="362"/>
      <c r="II36" s="362"/>
      <c r="IJ36" s="362"/>
      <c r="IK36" s="362"/>
      <c r="IL36" s="362"/>
      <c r="IM36" s="362"/>
      <c r="IN36" s="362"/>
      <c r="IO36" s="362"/>
      <c r="IP36" s="362"/>
      <c r="IQ36" s="362"/>
      <c r="IR36" s="362"/>
      <c r="IS36" s="362"/>
      <c r="IT36" s="362"/>
      <c r="IU36" s="362"/>
      <c r="IV36" s="362"/>
      <c r="IW36" s="362"/>
    </row>
    <row r="37" s="344" customFormat="1" ht="15" customHeight="1" spans="1:257">
      <c r="A37" s="179" t="s">
        <v>1385</v>
      </c>
      <c r="B37" s="376"/>
      <c r="C37" s="423"/>
      <c r="D37" s="376"/>
      <c r="E37" s="333"/>
      <c r="F37" s="333"/>
      <c r="G37" s="362"/>
      <c r="H37" s="417"/>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c r="BQ37" s="362"/>
      <c r="BR37" s="362"/>
      <c r="BS37" s="362"/>
      <c r="BT37" s="362"/>
      <c r="BU37" s="362"/>
      <c r="BV37" s="362"/>
      <c r="BW37" s="362"/>
      <c r="BX37" s="362"/>
      <c r="BY37" s="362"/>
      <c r="BZ37" s="362"/>
      <c r="CA37" s="362"/>
      <c r="CB37" s="362"/>
      <c r="CC37" s="362"/>
      <c r="CD37" s="362"/>
      <c r="CE37" s="362"/>
      <c r="CF37" s="362"/>
      <c r="CG37" s="362"/>
      <c r="CH37" s="362"/>
      <c r="CI37" s="362"/>
      <c r="CJ37" s="362"/>
      <c r="CK37" s="362"/>
      <c r="CL37" s="362"/>
      <c r="CM37" s="362"/>
      <c r="CN37" s="362"/>
      <c r="CO37" s="362"/>
      <c r="CP37" s="362"/>
      <c r="CQ37" s="362"/>
      <c r="CR37" s="362"/>
      <c r="CS37" s="362"/>
      <c r="CT37" s="362"/>
      <c r="CU37" s="362"/>
      <c r="CV37" s="362"/>
      <c r="CW37" s="362"/>
      <c r="CX37" s="362"/>
      <c r="CY37" s="362"/>
      <c r="CZ37" s="362"/>
      <c r="DA37" s="362"/>
      <c r="DB37" s="362"/>
      <c r="DC37" s="362"/>
      <c r="DD37" s="362"/>
      <c r="DE37" s="362"/>
      <c r="DF37" s="362"/>
      <c r="DG37" s="362"/>
      <c r="DH37" s="362"/>
      <c r="DI37" s="362"/>
      <c r="DJ37" s="362"/>
      <c r="DK37" s="362"/>
      <c r="DL37" s="362"/>
      <c r="DM37" s="362"/>
      <c r="DN37" s="362"/>
      <c r="DO37" s="362"/>
      <c r="DP37" s="362"/>
      <c r="DQ37" s="362"/>
      <c r="DR37" s="362"/>
      <c r="DS37" s="362"/>
      <c r="DT37" s="362"/>
      <c r="DU37" s="362"/>
      <c r="DV37" s="362"/>
      <c r="DW37" s="362"/>
      <c r="DX37" s="362"/>
      <c r="DY37" s="362"/>
      <c r="DZ37" s="362"/>
      <c r="EA37" s="362"/>
      <c r="EB37" s="362"/>
      <c r="EC37" s="362"/>
      <c r="ED37" s="362"/>
      <c r="EE37" s="362"/>
      <c r="EF37" s="362"/>
      <c r="EG37" s="362"/>
      <c r="EH37" s="362"/>
      <c r="EI37" s="362"/>
      <c r="EJ37" s="362"/>
      <c r="EK37" s="362"/>
      <c r="EL37" s="362"/>
      <c r="EM37" s="362"/>
      <c r="EN37" s="362"/>
      <c r="EO37" s="362"/>
      <c r="EP37" s="362"/>
      <c r="EQ37" s="362"/>
      <c r="ER37" s="362"/>
      <c r="ES37" s="362"/>
      <c r="ET37" s="362"/>
      <c r="EU37" s="362"/>
      <c r="EV37" s="362"/>
      <c r="EW37" s="362"/>
      <c r="EX37" s="362"/>
      <c r="EY37" s="362"/>
      <c r="EZ37" s="362"/>
      <c r="FA37" s="362"/>
      <c r="FB37" s="362"/>
      <c r="FC37" s="362"/>
      <c r="FD37" s="362"/>
      <c r="FE37" s="362"/>
      <c r="FF37" s="362"/>
      <c r="FG37" s="362"/>
      <c r="FH37" s="362"/>
      <c r="FI37" s="362"/>
      <c r="FJ37" s="362"/>
      <c r="FK37" s="362"/>
      <c r="FL37" s="362"/>
      <c r="FM37" s="362"/>
      <c r="FN37" s="362"/>
      <c r="FO37" s="362"/>
      <c r="FP37" s="362"/>
      <c r="FQ37" s="362"/>
      <c r="FR37" s="362"/>
      <c r="FS37" s="362"/>
      <c r="FT37" s="362"/>
      <c r="FU37" s="362"/>
      <c r="FV37" s="362"/>
      <c r="FW37" s="362"/>
      <c r="FX37" s="362"/>
      <c r="FY37" s="362"/>
      <c r="FZ37" s="362"/>
      <c r="GA37" s="362"/>
      <c r="GB37" s="362"/>
      <c r="GC37" s="362"/>
      <c r="GD37" s="362"/>
      <c r="GE37" s="362"/>
      <c r="GF37" s="362"/>
      <c r="GG37" s="362"/>
      <c r="GH37" s="362"/>
      <c r="GI37" s="362"/>
      <c r="GJ37" s="362"/>
      <c r="GK37" s="362"/>
      <c r="GL37" s="362"/>
      <c r="GM37" s="362"/>
      <c r="GN37" s="362"/>
      <c r="GO37" s="362"/>
      <c r="GP37" s="362"/>
      <c r="GQ37" s="362"/>
      <c r="GR37" s="362"/>
      <c r="GS37" s="362"/>
      <c r="GT37" s="362"/>
      <c r="GU37" s="362"/>
      <c r="GV37" s="362"/>
      <c r="GW37" s="362"/>
      <c r="GX37" s="362"/>
      <c r="GY37" s="362"/>
      <c r="GZ37" s="362"/>
      <c r="HA37" s="362"/>
      <c r="HB37" s="362"/>
      <c r="HC37" s="362"/>
      <c r="HD37" s="362"/>
      <c r="HE37" s="362"/>
      <c r="HF37" s="362"/>
      <c r="HG37" s="362"/>
      <c r="HH37" s="362"/>
      <c r="HI37" s="362"/>
      <c r="HJ37" s="362"/>
      <c r="HK37" s="362"/>
      <c r="HL37" s="362"/>
      <c r="HM37" s="362"/>
      <c r="HN37" s="362"/>
      <c r="HO37" s="362"/>
      <c r="HP37" s="362"/>
      <c r="HQ37" s="362"/>
      <c r="HR37" s="362"/>
      <c r="HS37" s="362"/>
      <c r="HT37" s="362"/>
      <c r="HU37" s="362"/>
      <c r="HV37" s="362"/>
      <c r="HW37" s="362"/>
      <c r="HX37" s="362"/>
      <c r="HY37" s="362"/>
      <c r="HZ37" s="362"/>
      <c r="IA37" s="362"/>
      <c r="IB37" s="362"/>
      <c r="IC37" s="362"/>
      <c r="ID37" s="362"/>
      <c r="IE37" s="362"/>
      <c r="IF37" s="362"/>
      <c r="IG37" s="362"/>
      <c r="IH37" s="362"/>
      <c r="II37" s="362"/>
      <c r="IJ37" s="362"/>
      <c r="IK37" s="362"/>
      <c r="IL37" s="362"/>
      <c r="IM37" s="362"/>
      <c r="IN37" s="362"/>
      <c r="IO37" s="362"/>
      <c r="IP37" s="362"/>
      <c r="IQ37" s="362"/>
      <c r="IR37" s="362"/>
      <c r="IS37" s="362"/>
      <c r="IT37" s="362"/>
      <c r="IU37" s="362"/>
      <c r="IV37" s="362"/>
      <c r="IW37" s="362"/>
    </row>
    <row r="38" s="344" customFormat="1" ht="15" customHeight="1" spans="1:257">
      <c r="A38" s="297" t="s">
        <v>1386</v>
      </c>
      <c r="B38" s="376"/>
      <c r="C38" s="423"/>
      <c r="D38" s="376"/>
      <c r="E38" s="333"/>
      <c r="F38" s="333"/>
      <c r="G38" s="362"/>
      <c r="H38" s="417"/>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2"/>
      <c r="BR38" s="362"/>
      <c r="BS38" s="362"/>
      <c r="BT38" s="362"/>
      <c r="BU38" s="362"/>
      <c r="BV38" s="362"/>
      <c r="BW38" s="362"/>
      <c r="BX38" s="362"/>
      <c r="BY38" s="362"/>
      <c r="BZ38" s="362"/>
      <c r="CA38" s="362"/>
      <c r="CB38" s="362"/>
      <c r="CC38" s="362"/>
      <c r="CD38" s="362"/>
      <c r="CE38" s="362"/>
      <c r="CF38" s="362"/>
      <c r="CG38" s="362"/>
      <c r="CH38" s="362"/>
      <c r="CI38" s="362"/>
      <c r="CJ38" s="362"/>
      <c r="CK38" s="362"/>
      <c r="CL38" s="362"/>
      <c r="CM38" s="362"/>
      <c r="CN38" s="362"/>
      <c r="CO38" s="362"/>
      <c r="CP38" s="362"/>
      <c r="CQ38" s="362"/>
      <c r="CR38" s="362"/>
      <c r="CS38" s="362"/>
      <c r="CT38" s="362"/>
      <c r="CU38" s="362"/>
      <c r="CV38" s="362"/>
      <c r="CW38" s="362"/>
      <c r="CX38" s="362"/>
      <c r="CY38" s="362"/>
      <c r="CZ38" s="362"/>
      <c r="DA38" s="362"/>
      <c r="DB38" s="362"/>
      <c r="DC38" s="362"/>
      <c r="DD38" s="362"/>
      <c r="DE38" s="362"/>
      <c r="DF38" s="362"/>
      <c r="DG38" s="362"/>
      <c r="DH38" s="362"/>
      <c r="DI38" s="362"/>
      <c r="DJ38" s="362"/>
      <c r="DK38" s="362"/>
      <c r="DL38" s="362"/>
      <c r="DM38" s="362"/>
      <c r="DN38" s="362"/>
      <c r="DO38" s="362"/>
      <c r="DP38" s="362"/>
      <c r="DQ38" s="362"/>
      <c r="DR38" s="362"/>
      <c r="DS38" s="362"/>
      <c r="DT38" s="362"/>
      <c r="DU38" s="362"/>
      <c r="DV38" s="362"/>
      <c r="DW38" s="362"/>
      <c r="DX38" s="362"/>
      <c r="DY38" s="362"/>
      <c r="DZ38" s="362"/>
      <c r="EA38" s="362"/>
      <c r="EB38" s="362"/>
      <c r="EC38" s="362"/>
      <c r="ED38" s="362"/>
      <c r="EE38" s="362"/>
      <c r="EF38" s="362"/>
      <c r="EG38" s="362"/>
      <c r="EH38" s="362"/>
      <c r="EI38" s="362"/>
      <c r="EJ38" s="362"/>
      <c r="EK38" s="362"/>
      <c r="EL38" s="362"/>
      <c r="EM38" s="362"/>
      <c r="EN38" s="362"/>
      <c r="EO38" s="362"/>
      <c r="EP38" s="362"/>
      <c r="EQ38" s="362"/>
      <c r="ER38" s="362"/>
      <c r="ES38" s="362"/>
      <c r="ET38" s="362"/>
      <c r="EU38" s="362"/>
      <c r="EV38" s="362"/>
      <c r="EW38" s="362"/>
      <c r="EX38" s="362"/>
      <c r="EY38" s="362"/>
      <c r="EZ38" s="362"/>
      <c r="FA38" s="362"/>
      <c r="FB38" s="362"/>
      <c r="FC38" s="362"/>
      <c r="FD38" s="362"/>
      <c r="FE38" s="362"/>
      <c r="FF38" s="362"/>
      <c r="FG38" s="362"/>
      <c r="FH38" s="362"/>
      <c r="FI38" s="362"/>
      <c r="FJ38" s="362"/>
      <c r="FK38" s="362"/>
      <c r="FL38" s="362"/>
      <c r="FM38" s="362"/>
      <c r="FN38" s="362"/>
      <c r="FO38" s="362"/>
      <c r="FP38" s="362"/>
      <c r="FQ38" s="362"/>
      <c r="FR38" s="362"/>
      <c r="FS38" s="362"/>
      <c r="FT38" s="362"/>
      <c r="FU38" s="362"/>
      <c r="FV38" s="362"/>
      <c r="FW38" s="362"/>
      <c r="FX38" s="362"/>
      <c r="FY38" s="362"/>
      <c r="FZ38" s="362"/>
      <c r="GA38" s="362"/>
      <c r="GB38" s="362"/>
      <c r="GC38" s="362"/>
      <c r="GD38" s="362"/>
      <c r="GE38" s="362"/>
      <c r="GF38" s="362"/>
      <c r="GG38" s="362"/>
      <c r="GH38" s="362"/>
      <c r="GI38" s="362"/>
      <c r="GJ38" s="362"/>
      <c r="GK38" s="362"/>
      <c r="GL38" s="362"/>
      <c r="GM38" s="362"/>
      <c r="GN38" s="362"/>
      <c r="GO38" s="362"/>
      <c r="GP38" s="362"/>
      <c r="GQ38" s="362"/>
      <c r="GR38" s="362"/>
      <c r="GS38" s="362"/>
      <c r="GT38" s="362"/>
      <c r="GU38" s="362"/>
      <c r="GV38" s="362"/>
      <c r="GW38" s="362"/>
      <c r="GX38" s="362"/>
      <c r="GY38" s="362"/>
      <c r="GZ38" s="362"/>
      <c r="HA38" s="362"/>
      <c r="HB38" s="362"/>
      <c r="HC38" s="362"/>
      <c r="HD38" s="362"/>
      <c r="HE38" s="362"/>
      <c r="HF38" s="362"/>
      <c r="HG38" s="362"/>
      <c r="HH38" s="362"/>
      <c r="HI38" s="362"/>
      <c r="HJ38" s="362"/>
      <c r="HK38" s="362"/>
      <c r="HL38" s="362"/>
      <c r="HM38" s="362"/>
      <c r="HN38" s="362"/>
      <c r="HO38" s="362"/>
      <c r="HP38" s="362"/>
      <c r="HQ38" s="362"/>
      <c r="HR38" s="362"/>
      <c r="HS38" s="362"/>
      <c r="HT38" s="362"/>
      <c r="HU38" s="362"/>
      <c r="HV38" s="362"/>
      <c r="HW38" s="362"/>
      <c r="HX38" s="362"/>
      <c r="HY38" s="362"/>
      <c r="HZ38" s="362"/>
      <c r="IA38" s="362"/>
      <c r="IB38" s="362"/>
      <c r="IC38" s="362"/>
      <c r="ID38" s="362"/>
      <c r="IE38" s="362"/>
      <c r="IF38" s="362"/>
      <c r="IG38" s="362"/>
      <c r="IH38" s="362"/>
      <c r="II38" s="362"/>
      <c r="IJ38" s="362"/>
      <c r="IK38" s="362"/>
      <c r="IL38" s="362"/>
      <c r="IM38" s="362"/>
      <c r="IN38" s="362"/>
      <c r="IO38" s="362"/>
      <c r="IP38" s="362"/>
      <c r="IQ38" s="362"/>
      <c r="IR38" s="362"/>
      <c r="IS38" s="362"/>
      <c r="IT38" s="362"/>
      <c r="IU38" s="362"/>
      <c r="IV38" s="362"/>
      <c r="IW38" s="362"/>
    </row>
    <row r="39" s="344" customFormat="1" ht="15" customHeight="1" spans="1:257">
      <c r="A39" s="297" t="s">
        <v>1387</v>
      </c>
      <c r="B39" s="376"/>
      <c r="C39" s="423"/>
      <c r="D39" s="376"/>
      <c r="E39" s="333"/>
      <c r="F39" s="333"/>
      <c r="G39" s="362"/>
      <c r="H39" s="417"/>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2"/>
      <c r="BN39" s="362"/>
      <c r="BO39" s="362"/>
      <c r="BP39" s="362"/>
      <c r="BQ39" s="362"/>
      <c r="BR39" s="362"/>
      <c r="BS39" s="362"/>
      <c r="BT39" s="362"/>
      <c r="BU39" s="362"/>
      <c r="BV39" s="362"/>
      <c r="BW39" s="362"/>
      <c r="BX39" s="362"/>
      <c r="BY39" s="362"/>
      <c r="BZ39" s="362"/>
      <c r="CA39" s="362"/>
      <c r="CB39" s="362"/>
      <c r="CC39" s="362"/>
      <c r="CD39" s="362"/>
      <c r="CE39" s="362"/>
      <c r="CF39" s="362"/>
      <c r="CG39" s="362"/>
      <c r="CH39" s="362"/>
      <c r="CI39" s="362"/>
      <c r="CJ39" s="362"/>
      <c r="CK39" s="362"/>
      <c r="CL39" s="362"/>
      <c r="CM39" s="362"/>
      <c r="CN39" s="362"/>
      <c r="CO39" s="362"/>
      <c r="CP39" s="362"/>
      <c r="CQ39" s="362"/>
      <c r="CR39" s="362"/>
      <c r="CS39" s="362"/>
      <c r="CT39" s="362"/>
      <c r="CU39" s="362"/>
      <c r="CV39" s="362"/>
      <c r="CW39" s="362"/>
      <c r="CX39" s="362"/>
      <c r="CY39" s="362"/>
      <c r="CZ39" s="362"/>
      <c r="DA39" s="362"/>
      <c r="DB39" s="362"/>
      <c r="DC39" s="362"/>
      <c r="DD39" s="362"/>
      <c r="DE39" s="362"/>
      <c r="DF39" s="362"/>
      <c r="DG39" s="362"/>
      <c r="DH39" s="362"/>
      <c r="DI39" s="362"/>
      <c r="DJ39" s="362"/>
      <c r="DK39" s="362"/>
      <c r="DL39" s="362"/>
      <c r="DM39" s="362"/>
      <c r="DN39" s="362"/>
      <c r="DO39" s="362"/>
      <c r="DP39" s="362"/>
      <c r="DQ39" s="362"/>
      <c r="DR39" s="362"/>
      <c r="DS39" s="362"/>
      <c r="DT39" s="362"/>
      <c r="DU39" s="362"/>
      <c r="DV39" s="362"/>
      <c r="DW39" s="362"/>
      <c r="DX39" s="362"/>
      <c r="DY39" s="362"/>
      <c r="DZ39" s="362"/>
      <c r="EA39" s="362"/>
      <c r="EB39" s="362"/>
      <c r="EC39" s="362"/>
      <c r="ED39" s="362"/>
      <c r="EE39" s="362"/>
      <c r="EF39" s="362"/>
      <c r="EG39" s="362"/>
      <c r="EH39" s="362"/>
      <c r="EI39" s="362"/>
      <c r="EJ39" s="362"/>
      <c r="EK39" s="362"/>
      <c r="EL39" s="362"/>
      <c r="EM39" s="362"/>
      <c r="EN39" s="362"/>
      <c r="EO39" s="362"/>
      <c r="EP39" s="362"/>
      <c r="EQ39" s="362"/>
      <c r="ER39" s="362"/>
      <c r="ES39" s="362"/>
      <c r="ET39" s="362"/>
      <c r="EU39" s="362"/>
      <c r="EV39" s="362"/>
      <c r="EW39" s="362"/>
      <c r="EX39" s="362"/>
      <c r="EY39" s="362"/>
      <c r="EZ39" s="362"/>
      <c r="FA39" s="362"/>
      <c r="FB39" s="362"/>
      <c r="FC39" s="362"/>
      <c r="FD39" s="362"/>
      <c r="FE39" s="362"/>
      <c r="FF39" s="362"/>
      <c r="FG39" s="362"/>
      <c r="FH39" s="362"/>
      <c r="FI39" s="362"/>
      <c r="FJ39" s="362"/>
      <c r="FK39" s="362"/>
      <c r="FL39" s="362"/>
      <c r="FM39" s="362"/>
      <c r="FN39" s="362"/>
      <c r="FO39" s="362"/>
      <c r="FP39" s="362"/>
      <c r="FQ39" s="362"/>
      <c r="FR39" s="362"/>
      <c r="FS39" s="362"/>
      <c r="FT39" s="362"/>
      <c r="FU39" s="362"/>
      <c r="FV39" s="362"/>
      <c r="FW39" s="362"/>
      <c r="FX39" s="362"/>
      <c r="FY39" s="362"/>
      <c r="FZ39" s="362"/>
      <c r="GA39" s="362"/>
      <c r="GB39" s="362"/>
      <c r="GC39" s="362"/>
      <c r="GD39" s="362"/>
      <c r="GE39" s="362"/>
      <c r="GF39" s="362"/>
      <c r="GG39" s="362"/>
      <c r="GH39" s="362"/>
      <c r="GI39" s="362"/>
      <c r="GJ39" s="362"/>
      <c r="GK39" s="362"/>
      <c r="GL39" s="362"/>
      <c r="GM39" s="362"/>
      <c r="GN39" s="362"/>
      <c r="GO39" s="362"/>
      <c r="GP39" s="362"/>
      <c r="GQ39" s="362"/>
      <c r="GR39" s="362"/>
      <c r="GS39" s="362"/>
      <c r="GT39" s="362"/>
      <c r="GU39" s="362"/>
      <c r="GV39" s="362"/>
      <c r="GW39" s="362"/>
      <c r="GX39" s="362"/>
      <c r="GY39" s="362"/>
      <c r="GZ39" s="362"/>
      <c r="HA39" s="362"/>
      <c r="HB39" s="362"/>
      <c r="HC39" s="362"/>
      <c r="HD39" s="362"/>
      <c r="HE39" s="362"/>
      <c r="HF39" s="362"/>
      <c r="HG39" s="362"/>
      <c r="HH39" s="362"/>
      <c r="HI39" s="362"/>
      <c r="HJ39" s="362"/>
      <c r="HK39" s="362"/>
      <c r="HL39" s="362"/>
      <c r="HM39" s="362"/>
      <c r="HN39" s="362"/>
      <c r="HO39" s="362"/>
      <c r="HP39" s="362"/>
      <c r="HQ39" s="362"/>
      <c r="HR39" s="362"/>
      <c r="HS39" s="362"/>
      <c r="HT39" s="362"/>
      <c r="HU39" s="362"/>
      <c r="HV39" s="362"/>
      <c r="HW39" s="362"/>
      <c r="HX39" s="362"/>
      <c r="HY39" s="362"/>
      <c r="HZ39" s="362"/>
      <c r="IA39" s="362"/>
      <c r="IB39" s="362"/>
      <c r="IC39" s="362"/>
      <c r="ID39" s="362"/>
      <c r="IE39" s="362"/>
      <c r="IF39" s="362"/>
      <c r="IG39" s="362"/>
      <c r="IH39" s="362"/>
      <c r="II39" s="362"/>
      <c r="IJ39" s="362"/>
      <c r="IK39" s="362"/>
      <c r="IL39" s="362"/>
      <c r="IM39" s="362"/>
      <c r="IN39" s="362"/>
      <c r="IO39" s="362"/>
      <c r="IP39" s="362"/>
      <c r="IQ39" s="362"/>
      <c r="IR39" s="362"/>
      <c r="IS39" s="362"/>
      <c r="IT39" s="362"/>
      <c r="IU39" s="362"/>
      <c r="IV39" s="362"/>
      <c r="IW39" s="362"/>
    </row>
    <row r="40" s="344" customFormat="1" ht="15" customHeight="1" spans="1:257">
      <c r="A40" s="297" t="s">
        <v>1388</v>
      </c>
      <c r="B40" s="376"/>
      <c r="C40" s="423"/>
      <c r="D40" s="376"/>
      <c r="E40" s="333"/>
      <c r="F40" s="333"/>
      <c r="G40" s="362"/>
      <c r="H40" s="417"/>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c r="CK40" s="362"/>
      <c r="CL40" s="362"/>
      <c r="CM40" s="362"/>
      <c r="CN40" s="362"/>
      <c r="CO40" s="362"/>
      <c r="CP40" s="362"/>
      <c r="CQ40" s="362"/>
      <c r="CR40" s="362"/>
      <c r="CS40" s="362"/>
      <c r="CT40" s="362"/>
      <c r="CU40" s="362"/>
      <c r="CV40" s="362"/>
      <c r="CW40" s="362"/>
      <c r="CX40" s="362"/>
      <c r="CY40" s="362"/>
      <c r="CZ40" s="362"/>
      <c r="DA40" s="362"/>
      <c r="DB40" s="362"/>
      <c r="DC40" s="362"/>
      <c r="DD40" s="362"/>
      <c r="DE40" s="362"/>
      <c r="DF40" s="362"/>
      <c r="DG40" s="362"/>
      <c r="DH40" s="362"/>
      <c r="DI40" s="362"/>
      <c r="DJ40" s="362"/>
      <c r="DK40" s="362"/>
      <c r="DL40" s="362"/>
      <c r="DM40" s="362"/>
      <c r="DN40" s="362"/>
      <c r="DO40" s="362"/>
      <c r="DP40" s="362"/>
      <c r="DQ40" s="362"/>
      <c r="DR40" s="362"/>
      <c r="DS40" s="362"/>
      <c r="DT40" s="362"/>
      <c r="DU40" s="362"/>
      <c r="DV40" s="362"/>
      <c r="DW40" s="362"/>
      <c r="DX40" s="362"/>
      <c r="DY40" s="362"/>
      <c r="DZ40" s="362"/>
      <c r="EA40" s="362"/>
      <c r="EB40" s="362"/>
      <c r="EC40" s="362"/>
      <c r="ED40" s="362"/>
      <c r="EE40" s="362"/>
      <c r="EF40" s="362"/>
      <c r="EG40" s="362"/>
      <c r="EH40" s="362"/>
      <c r="EI40" s="362"/>
      <c r="EJ40" s="362"/>
      <c r="EK40" s="362"/>
      <c r="EL40" s="362"/>
      <c r="EM40" s="362"/>
      <c r="EN40" s="362"/>
      <c r="EO40" s="362"/>
      <c r="EP40" s="362"/>
      <c r="EQ40" s="362"/>
      <c r="ER40" s="362"/>
      <c r="ES40" s="362"/>
      <c r="ET40" s="362"/>
      <c r="EU40" s="362"/>
      <c r="EV40" s="362"/>
      <c r="EW40" s="362"/>
      <c r="EX40" s="362"/>
      <c r="EY40" s="362"/>
      <c r="EZ40" s="362"/>
      <c r="FA40" s="362"/>
      <c r="FB40" s="362"/>
      <c r="FC40" s="362"/>
      <c r="FD40" s="362"/>
      <c r="FE40" s="362"/>
      <c r="FF40" s="362"/>
      <c r="FG40" s="362"/>
      <c r="FH40" s="362"/>
      <c r="FI40" s="362"/>
      <c r="FJ40" s="362"/>
      <c r="FK40" s="362"/>
      <c r="FL40" s="362"/>
      <c r="FM40" s="362"/>
      <c r="FN40" s="362"/>
      <c r="FO40" s="362"/>
      <c r="FP40" s="362"/>
      <c r="FQ40" s="362"/>
      <c r="FR40" s="362"/>
      <c r="FS40" s="362"/>
      <c r="FT40" s="362"/>
      <c r="FU40" s="362"/>
      <c r="FV40" s="362"/>
      <c r="FW40" s="362"/>
      <c r="FX40" s="362"/>
      <c r="FY40" s="362"/>
      <c r="FZ40" s="362"/>
      <c r="GA40" s="362"/>
      <c r="GB40" s="362"/>
      <c r="GC40" s="362"/>
      <c r="GD40" s="362"/>
      <c r="GE40" s="362"/>
      <c r="GF40" s="362"/>
      <c r="GG40" s="362"/>
      <c r="GH40" s="362"/>
      <c r="GI40" s="362"/>
      <c r="GJ40" s="362"/>
      <c r="GK40" s="362"/>
      <c r="GL40" s="362"/>
      <c r="GM40" s="362"/>
      <c r="GN40" s="362"/>
      <c r="GO40" s="362"/>
      <c r="GP40" s="362"/>
      <c r="GQ40" s="362"/>
      <c r="GR40" s="362"/>
      <c r="GS40" s="362"/>
      <c r="GT40" s="362"/>
      <c r="GU40" s="362"/>
      <c r="GV40" s="362"/>
      <c r="GW40" s="362"/>
      <c r="GX40" s="362"/>
      <c r="GY40" s="362"/>
      <c r="GZ40" s="362"/>
      <c r="HA40" s="362"/>
      <c r="HB40" s="362"/>
      <c r="HC40" s="362"/>
      <c r="HD40" s="362"/>
      <c r="HE40" s="362"/>
      <c r="HF40" s="362"/>
      <c r="HG40" s="362"/>
      <c r="HH40" s="362"/>
      <c r="HI40" s="362"/>
      <c r="HJ40" s="362"/>
      <c r="HK40" s="362"/>
      <c r="HL40" s="362"/>
      <c r="HM40" s="362"/>
      <c r="HN40" s="362"/>
      <c r="HO40" s="362"/>
      <c r="HP40" s="362"/>
      <c r="HQ40" s="362"/>
      <c r="HR40" s="362"/>
      <c r="HS40" s="362"/>
      <c r="HT40" s="362"/>
      <c r="HU40" s="362"/>
      <c r="HV40" s="362"/>
      <c r="HW40" s="362"/>
      <c r="HX40" s="362"/>
      <c r="HY40" s="362"/>
      <c r="HZ40" s="362"/>
      <c r="IA40" s="362"/>
      <c r="IB40" s="362"/>
      <c r="IC40" s="362"/>
      <c r="ID40" s="362"/>
      <c r="IE40" s="362"/>
      <c r="IF40" s="362"/>
      <c r="IG40" s="362"/>
      <c r="IH40" s="362"/>
      <c r="II40" s="362"/>
      <c r="IJ40" s="362"/>
      <c r="IK40" s="362"/>
      <c r="IL40" s="362"/>
      <c r="IM40" s="362"/>
      <c r="IN40" s="362"/>
      <c r="IO40" s="362"/>
      <c r="IP40" s="362"/>
      <c r="IQ40" s="362"/>
      <c r="IR40" s="362"/>
      <c r="IS40" s="362"/>
      <c r="IT40" s="362"/>
      <c r="IU40" s="362"/>
      <c r="IV40" s="362"/>
      <c r="IW40" s="362"/>
    </row>
    <row r="41" s="344" customFormat="1" ht="15" customHeight="1" spans="1:257">
      <c r="A41" s="297" t="s">
        <v>1389</v>
      </c>
      <c r="B41" s="376"/>
      <c r="C41" s="423"/>
      <c r="D41" s="376"/>
      <c r="E41" s="333"/>
      <c r="F41" s="333"/>
      <c r="G41" s="362"/>
      <c r="H41" s="417"/>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c r="BQ41" s="362"/>
      <c r="BR41" s="362"/>
      <c r="BS41" s="362"/>
      <c r="BT41" s="362"/>
      <c r="BU41" s="362"/>
      <c r="BV41" s="362"/>
      <c r="BW41" s="362"/>
      <c r="BX41" s="362"/>
      <c r="BY41" s="362"/>
      <c r="BZ41" s="362"/>
      <c r="CA41" s="362"/>
      <c r="CB41" s="362"/>
      <c r="CC41" s="362"/>
      <c r="CD41" s="362"/>
      <c r="CE41" s="362"/>
      <c r="CF41" s="362"/>
      <c r="CG41" s="362"/>
      <c r="CH41" s="362"/>
      <c r="CI41" s="362"/>
      <c r="CJ41" s="362"/>
      <c r="CK41" s="362"/>
      <c r="CL41" s="362"/>
      <c r="CM41" s="362"/>
      <c r="CN41" s="362"/>
      <c r="CO41" s="362"/>
      <c r="CP41" s="362"/>
      <c r="CQ41" s="362"/>
      <c r="CR41" s="362"/>
      <c r="CS41" s="362"/>
      <c r="CT41" s="362"/>
      <c r="CU41" s="362"/>
      <c r="CV41" s="362"/>
      <c r="CW41" s="362"/>
      <c r="CX41" s="362"/>
      <c r="CY41" s="362"/>
      <c r="CZ41" s="362"/>
      <c r="DA41" s="362"/>
      <c r="DB41" s="362"/>
      <c r="DC41" s="362"/>
      <c r="DD41" s="362"/>
      <c r="DE41" s="362"/>
      <c r="DF41" s="362"/>
      <c r="DG41" s="362"/>
      <c r="DH41" s="362"/>
      <c r="DI41" s="362"/>
      <c r="DJ41" s="362"/>
      <c r="DK41" s="362"/>
      <c r="DL41" s="362"/>
      <c r="DM41" s="362"/>
      <c r="DN41" s="362"/>
      <c r="DO41" s="362"/>
      <c r="DP41" s="362"/>
      <c r="DQ41" s="362"/>
      <c r="DR41" s="362"/>
      <c r="DS41" s="362"/>
      <c r="DT41" s="362"/>
      <c r="DU41" s="362"/>
      <c r="DV41" s="362"/>
      <c r="DW41" s="362"/>
      <c r="DX41" s="362"/>
      <c r="DY41" s="362"/>
      <c r="DZ41" s="362"/>
      <c r="EA41" s="362"/>
      <c r="EB41" s="362"/>
      <c r="EC41" s="362"/>
      <c r="ED41" s="362"/>
      <c r="EE41" s="362"/>
      <c r="EF41" s="362"/>
      <c r="EG41" s="362"/>
      <c r="EH41" s="362"/>
      <c r="EI41" s="362"/>
      <c r="EJ41" s="362"/>
      <c r="EK41" s="362"/>
      <c r="EL41" s="362"/>
      <c r="EM41" s="362"/>
      <c r="EN41" s="362"/>
      <c r="EO41" s="362"/>
      <c r="EP41" s="362"/>
      <c r="EQ41" s="362"/>
      <c r="ER41" s="362"/>
      <c r="ES41" s="362"/>
      <c r="ET41" s="362"/>
      <c r="EU41" s="362"/>
      <c r="EV41" s="362"/>
      <c r="EW41" s="362"/>
      <c r="EX41" s="362"/>
      <c r="EY41" s="362"/>
      <c r="EZ41" s="362"/>
      <c r="FA41" s="362"/>
      <c r="FB41" s="362"/>
      <c r="FC41" s="362"/>
      <c r="FD41" s="362"/>
      <c r="FE41" s="362"/>
      <c r="FF41" s="362"/>
      <c r="FG41" s="362"/>
      <c r="FH41" s="362"/>
      <c r="FI41" s="362"/>
      <c r="FJ41" s="362"/>
      <c r="FK41" s="362"/>
      <c r="FL41" s="362"/>
      <c r="FM41" s="362"/>
      <c r="FN41" s="362"/>
      <c r="FO41" s="362"/>
      <c r="FP41" s="362"/>
      <c r="FQ41" s="362"/>
      <c r="FR41" s="362"/>
      <c r="FS41" s="362"/>
      <c r="FT41" s="362"/>
      <c r="FU41" s="362"/>
      <c r="FV41" s="362"/>
      <c r="FW41" s="362"/>
      <c r="FX41" s="362"/>
      <c r="FY41" s="362"/>
      <c r="FZ41" s="362"/>
      <c r="GA41" s="362"/>
      <c r="GB41" s="362"/>
      <c r="GC41" s="362"/>
      <c r="GD41" s="362"/>
      <c r="GE41" s="362"/>
      <c r="GF41" s="362"/>
      <c r="GG41" s="362"/>
      <c r="GH41" s="362"/>
      <c r="GI41" s="362"/>
      <c r="GJ41" s="362"/>
      <c r="GK41" s="362"/>
      <c r="GL41" s="362"/>
      <c r="GM41" s="362"/>
      <c r="GN41" s="362"/>
      <c r="GO41" s="362"/>
      <c r="GP41" s="362"/>
      <c r="GQ41" s="362"/>
      <c r="GR41" s="362"/>
      <c r="GS41" s="362"/>
      <c r="GT41" s="362"/>
      <c r="GU41" s="362"/>
      <c r="GV41" s="362"/>
      <c r="GW41" s="362"/>
      <c r="GX41" s="362"/>
      <c r="GY41" s="362"/>
      <c r="GZ41" s="362"/>
      <c r="HA41" s="362"/>
      <c r="HB41" s="362"/>
      <c r="HC41" s="362"/>
      <c r="HD41" s="362"/>
      <c r="HE41" s="362"/>
      <c r="HF41" s="362"/>
      <c r="HG41" s="362"/>
      <c r="HH41" s="362"/>
      <c r="HI41" s="362"/>
      <c r="HJ41" s="362"/>
      <c r="HK41" s="362"/>
      <c r="HL41" s="362"/>
      <c r="HM41" s="362"/>
      <c r="HN41" s="362"/>
      <c r="HO41" s="362"/>
      <c r="HP41" s="362"/>
      <c r="HQ41" s="362"/>
      <c r="HR41" s="362"/>
      <c r="HS41" s="362"/>
      <c r="HT41" s="362"/>
      <c r="HU41" s="362"/>
      <c r="HV41" s="362"/>
      <c r="HW41" s="362"/>
      <c r="HX41" s="362"/>
      <c r="HY41" s="362"/>
      <c r="HZ41" s="362"/>
      <c r="IA41" s="362"/>
      <c r="IB41" s="362"/>
      <c r="IC41" s="362"/>
      <c r="ID41" s="362"/>
      <c r="IE41" s="362"/>
      <c r="IF41" s="362"/>
      <c r="IG41" s="362"/>
      <c r="IH41" s="362"/>
      <c r="II41" s="362"/>
      <c r="IJ41" s="362"/>
      <c r="IK41" s="362"/>
      <c r="IL41" s="362"/>
      <c r="IM41" s="362"/>
      <c r="IN41" s="362"/>
      <c r="IO41" s="362"/>
      <c r="IP41" s="362"/>
      <c r="IQ41" s="362"/>
      <c r="IR41" s="362"/>
      <c r="IS41" s="362"/>
      <c r="IT41" s="362"/>
      <c r="IU41" s="362"/>
      <c r="IV41" s="362"/>
      <c r="IW41" s="362"/>
    </row>
    <row r="42" s="344" customFormat="1" ht="15" customHeight="1" spans="1:257">
      <c r="A42" s="297" t="s">
        <v>1390</v>
      </c>
      <c r="B42" s="376"/>
      <c r="C42" s="423"/>
      <c r="D42" s="376"/>
      <c r="E42" s="333"/>
      <c r="F42" s="333"/>
      <c r="G42" s="362"/>
      <c r="H42" s="417"/>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2"/>
      <c r="BO42" s="362"/>
      <c r="BP42" s="362"/>
      <c r="BQ42" s="362"/>
      <c r="BR42" s="362"/>
      <c r="BS42" s="362"/>
      <c r="BT42" s="362"/>
      <c r="BU42" s="362"/>
      <c r="BV42" s="362"/>
      <c r="BW42" s="362"/>
      <c r="BX42" s="362"/>
      <c r="BY42" s="362"/>
      <c r="BZ42" s="362"/>
      <c r="CA42" s="362"/>
      <c r="CB42" s="362"/>
      <c r="CC42" s="362"/>
      <c r="CD42" s="362"/>
      <c r="CE42" s="362"/>
      <c r="CF42" s="362"/>
      <c r="CG42" s="362"/>
      <c r="CH42" s="362"/>
      <c r="CI42" s="362"/>
      <c r="CJ42" s="362"/>
      <c r="CK42" s="362"/>
      <c r="CL42" s="362"/>
      <c r="CM42" s="362"/>
      <c r="CN42" s="362"/>
      <c r="CO42" s="362"/>
      <c r="CP42" s="362"/>
      <c r="CQ42" s="362"/>
      <c r="CR42" s="362"/>
      <c r="CS42" s="362"/>
      <c r="CT42" s="362"/>
      <c r="CU42" s="362"/>
      <c r="CV42" s="362"/>
      <c r="CW42" s="362"/>
      <c r="CX42" s="362"/>
      <c r="CY42" s="362"/>
      <c r="CZ42" s="362"/>
      <c r="DA42" s="362"/>
      <c r="DB42" s="362"/>
      <c r="DC42" s="362"/>
      <c r="DD42" s="362"/>
      <c r="DE42" s="362"/>
      <c r="DF42" s="362"/>
      <c r="DG42" s="362"/>
      <c r="DH42" s="362"/>
      <c r="DI42" s="362"/>
      <c r="DJ42" s="362"/>
      <c r="DK42" s="362"/>
      <c r="DL42" s="362"/>
      <c r="DM42" s="362"/>
      <c r="DN42" s="362"/>
      <c r="DO42" s="362"/>
      <c r="DP42" s="362"/>
      <c r="DQ42" s="362"/>
      <c r="DR42" s="362"/>
      <c r="DS42" s="362"/>
      <c r="DT42" s="362"/>
      <c r="DU42" s="362"/>
      <c r="DV42" s="362"/>
      <c r="DW42" s="362"/>
      <c r="DX42" s="362"/>
      <c r="DY42" s="362"/>
      <c r="DZ42" s="362"/>
      <c r="EA42" s="362"/>
      <c r="EB42" s="362"/>
      <c r="EC42" s="362"/>
      <c r="ED42" s="362"/>
      <c r="EE42" s="362"/>
      <c r="EF42" s="362"/>
      <c r="EG42" s="362"/>
      <c r="EH42" s="362"/>
      <c r="EI42" s="362"/>
      <c r="EJ42" s="362"/>
      <c r="EK42" s="362"/>
      <c r="EL42" s="362"/>
      <c r="EM42" s="362"/>
      <c r="EN42" s="362"/>
      <c r="EO42" s="362"/>
      <c r="EP42" s="362"/>
      <c r="EQ42" s="362"/>
      <c r="ER42" s="362"/>
      <c r="ES42" s="362"/>
      <c r="ET42" s="362"/>
      <c r="EU42" s="362"/>
      <c r="EV42" s="362"/>
      <c r="EW42" s="362"/>
      <c r="EX42" s="362"/>
      <c r="EY42" s="362"/>
      <c r="EZ42" s="362"/>
      <c r="FA42" s="362"/>
      <c r="FB42" s="362"/>
      <c r="FC42" s="362"/>
      <c r="FD42" s="362"/>
      <c r="FE42" s="362"/>
      <c r="FF42" s="362"/>
      <c r="FG42" s="362"/>
      <c r="FH42" s="362"/>
      <c r="FI42" s="362"/>
      <c r="FJ42" s="362"/>
      <c r="FK42" s="362"/>
      <c r="FL42" s="362"/>
      <c r="FM42" s="362"/>
      <c r="FN42" s="362"/>
      <c r="FO42" s="362"/>
      <c r="FP42" s="362"/>
      <c r="FQ42" s="362"/>
      <c r="FR42" s="362"/>
      <c r="FS42" s="362"/>
      <c r="FT42" s="362"/>
      <c r="FU42" s="362"/>
      <c r="FV42" s="362"/>
      <c r="FW42" s="362"/>
      <c r="FX42" s="362"/>
      <c r="FY42" s="362"/>
      <c r="FZ42" s="362"/>
      <c r="GA42" s="362"/>
      <c r="GB42" s="362"/>
      <c r="GC42" s="362"/>
      <c r="GD42" s="362"/>
      <c r="GE42" s="362"/>
      <c r="GF42" s="362"/>
      <c r="GG42" s="362"/>
      <c r="GH42" s="362"/>
      <c r="GI42" s="362"/>
      <c r="GJ42" s="362"/>
      <c r="GK42" s="362"/>
      <c r="GL42" s="362"/>
      <c r="GM42" s="362"/>
      <c r="GN42" s="362"/>
      <c r="GO42" s="362"/>
      <c r="GP42" s="362"/>
      <c r="GQ42" s="362"/>
      <c r="GR42" s="362"/>
      <c r="GS42" s="362"/>
      <c r="GT42" s="362"/>
      <c r="GU42" s="362"/>
      <c r="GV42" s="362"/>
      <c r="GW42" s="362"/>
      <c r="GX42" s="362"/>
      <c r="GY42" s="362"/>
      <c r="GZ42" s="362"/>
      <c r="HA42" s="362"/>
      <c r="HB42" s="362"/>
      <c r="HC42" s="362"/>
      <c r="HD42" s="362"/>
      <c r="HE42" s="362"/>
      <c r="HF42" s="362"/>
      <c r="HG42" s="362"/>
      <c r="HH42" s="362"/>
      <c r="HI42" s="362"/>
      <c r="HJ42" s="362"/>
      <c r="HK42" s="362"/>
      <c r="HL42" s="362"/>
      <c r="HM42" s="362"/>
      <c r="HN42" s="362"/>
      <c r="HO42" s="362"/>
      <c r="HP42" s="362"/>
      <c r="HQ42" s="362"/>
      <c r="HR42" s="362"/>
      <c r="HS42" s="362"/>
      <c r="HT42" s="362"/>
      <c r="HU42" s="362"/>
      <c r="HV42" s="362"/>
      <c r="HW42" s="362"/>
      <c r="HX42" s="362"/>
      <c r="HY42" s="362"/>
      <c r="HZ42" s="362"/>
      <c r="IA42" s="362"/>
      <c r="IB42" s="362"/>
      <c r="IC42" s="362"/>
      <c r="ID42" s="362"/>
      <c r="IE42" s="362"/>
      <c r="IF42" s="362"/>
      <c r="IG42" s="362"/>
      <c r="IH42" s="362"/>
      <c r="II42" s="362"/>
      <c r="IJ42" s="362"/>
      <c r="IK42" s="362"/>
      <c r="IL42" s="362"/>
      <c r="IM42" s="362"/>
      <c r="IN42" s="362"/>
      <c r="IO42" s="362"/>
      <c r="IP42" s="362"/>
      <c r="IQ42" s="362"/>
      <c r="IR42" s="362"/>
      <c r="IS42" s="362"/>
      <c r="IT42" s="362"/>
      <c r="IU42" s="362"/>
      <c r="IV42" s="362"/>
      <c r="IW42" s="362"/>
    </row>
    <row r="43" s="344" customFormat="1" ht="15" customHeight="1" spans="1:257">
      <c r="A43" s="179" t="s">
        <v>1391</v>
      </c>
      <c r="B43" s="376"/>
      <c r="C43" s="423"/>
      <c r="D43" s="376"/>
      <c r="E43" s="333"/>
      <c r="F43" s="333"/>
      <c r="G43" s="362"/>
      <c r="H43" s="417"/>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2"/>
      <c r="BN43" s="362"/>
      <c r="BO43" s="362"/>
      <c r="BP43" s="362"/>
      <c r="BQ43" s="362"/>
      <c r="BR43" s="362"/>
      <c r="BS43" s="362"/>
      <c r="BT43" s="362"/>
      <c r="BU43" s="362"/>
      <c r="BV43" s="362"/>
      <c r="BW43" s="362"/>
      <c r="BX43" s="362"/>
      <c r="BY43" s="362"/>
      <c r="BZ43" s="362"/>
      <c r="CA43" s="362"/>
      <c r="CB43" s="362"/>
      <c r="CC43" s="362"/>
      <c r="CD43" s="362"/>
      <c r="CE43" s="362"/>
      <c r="CF43" s="362"/>
      <c r="CG43" s="362"/>
      <c r="CH43" s="362"/>
      <c r="CI43" s="362"/>
      <c r="CJ43" s="362"/>
      <c r="CK43" s="362"/>
      <c r="CL43" s="362"/>
      <c r="CM43" s="362"/>
      <c r="CN43" s="362"/>
      <c r="CO43" s="362"/>
      <c r="CP43" s="362"/>
      <c r="CQ43" s="362"/>
      <c r="CR43" s="362"/>
      <c r="CS43" s="362"/>
      <c r="CT43" s="362"/>
      <c r="CU43" s="362"/>
      <c r="CV43" s="362"/>
      <c r="CW43" s="362"/>
      <c r="CX43" s="362"/>
      <c r="CY43" s="362"/>
      <c r="CZ43" s="362"/>
      <c r="DA43" s="362"/>
      <c r="DB43" s="362"/>
      <c r="DC43" s="362"/>
      <c r="DD43" s="362"/>
      <c r="DE43" s="362"/>
      <c r="DF43" s="362"/>
      <c r="DG43" s="362"/>
      <c r="DH43" s="362"/>
      <c r="DI43" s="362"/>
      <c r="DJ43" s="362"/>
      <c r="DK43" s="362"/>
      <c r="DL43" s="362"/>
      <c r="DM43" s="362"/>
      <c r="DN43" s="362"/>
      <c r="DO43" s="362"/>
      <c r="DP43" s="362"/>
      <c r="DQ43" s="362"/>
      <c r="DR43" s="362"/>
      <c r="DS43" s="362"/>
      <c r="DT43" s="362"/>
      <c r="DU43" s="362"/>
      <c r="DV43" s="362"/>
      <c r="DW43" s="362"/>
      <c r="DX43" s="362"/>
      <c r="DY43" s="362"/>
      <c r="DZ43" s="362"/>
      <c r="EA43" s="362"/>
      <c r="EB43" s="362"/>
      <c r="EC43" s="362"/>
      <c r="ED43" s="362"/>
      <c r="EE43" s="362"/>
      <c r="EF43" s="362"/>
      <c r="EG43" s="362"/>
      <c r="EH43" s="362"/>
      <c r="EI43" s="362"/>
      <c r="EJ43" s="362"/>
      <c r="EK43" s="362"/>
      <c r="EL43" s="362"/>
      <c r="EM43" s="362"/>
      <c r="EN43" s="362"/>
      <c r="EO43" s="362"/>
      <c r="EP43" s="362"/>
      <c r="EQ43" s="362"/>
      <c r="ER43" s="362"/>
      <c r="ES43" s="362"/>
      <c r="ET43" s="362"/>
      <c r="EU43" s="362"/>
      <c r="EV43" s="362"/>
      <c r="EW43" s="362"/>
      <c r="EX43" s="362"/>
      <c r="EY43" s="362"/>
      <c r="EZ43" s="362"/>
      <c r="FA43" s="362"/>
      <c r="FB43" s="362"/>
      <c r="FC43" s="362"/>
      <c r="FD43" s="362"/>
      <c r="FE43" s="362"/>
      <c r="FF43" s="362"/>
      <c r="FG43" s="362"/>
      <c r="FH43" s="362"/>
      <c r="FI43" s="362"/>
      <c r="FJ43" s="362"/>
      <c r="FK43" s="362"/>
      <c r="FL43" s="362"/>
      <c r="FM43" s="362"/>
      <c r="FN43" s="362"/>
      <c r="FO43" s="362"/>
      <c r="FP43" s="362"/>
      <c r="FQ43" s="362"/>
      <c r="FR43" s="362"/>
      <c r="FS43" s="362"/>
      <c r="FT43" s="362"/>
      <c r="FU43" s="362"/>
      <c r="FV43" s="362"/>
      <c r="FW43" s="362"/>
      <c r="FX43" s="362"/>
      <c r="FY43" s="362"/>
      <c r="FZ43" s="362"/>
      <c r="GA43" s="362"/>
      <c r="GB43" s="362"/>
      <c r="GC43" s="362"/>
      <c r="GD43" s="362"/>
      <c r="GE43" s="362"/>
      <c r="GF43" s="362"/>
      <c r="GG43" s="362"/>
      <c r="GH43" s="362"/>
      <c r="GI43" s="362"/>
      <c r="GJ43" s="362"/>
      <c r="GK43" s="362"/>
      <c r="GL43" s="362"/>
      <c r="GM43" s="362"/>
      <c r="GN43" s="362"/>
      <c r="GO43" s="362"/>
      <c r="GP43" s="362"/>
      <c r="GQ43" s="362"/>
      <c r="GR43" s="362"/>
      <c r="GS43" s="362"/>
      <c r="GT43" s="362"/>
      <c r="GU43" s="362"/>
      <c r="GV43" s="362"/>
      <c r="GW43" s="362"/>
      <c r="GX43" s="362"/>
      <c r="GY43" s="362"/>
      <c r="GZ43" s="362"/>
      <c r="HA43" s="362"/>
      <c r="HB43" s="362"/>
      <c r="HC43" s="362"/>
      <c r="HD43" s="362"/>
      <c r="HE43" s="362"/>
      <c r="HF43" s="362"/>
      <c r="HG43" s="362"/>
      <c r="HH43" s="362"/>
      <c r="HI43" s="362"/>
      <c r="HJ43" s="362"/>
      <c r="HK43" s="362"/>
      <c r="HL43" s="362"/>
      <c r="HM43" s="362"/>
      <c r="HN43" s="362"/>
      <c r="HO43" s="362"/>
      <c r="HP43" s="362"/>
      <c r="HQ43" s="362"/>
      <c r="HR43" s="362"/>
      <c r="HS43" s="362"/>
      <c r="HT43" s="362"/>
      <c r="HU43" s="362"/>
      <c r="HV43" s="362"/>
      <c r="HW43" s="362"/>
      <c r="HX43" s="362"/>
      <c r="HY43" s="362"/>
      <c r="HZ43" s="362"/>
      <c r="IA43" s="362"/>
      <c r="IB43" s="362"/>
      <c r="IC43" s="362"/>
      <c r="ID43" s="362"/>
      <c r="IE43" s="362"/>
      <c r="IF43" s="362"/>
      <c r="IG43" s="362"/>
      <c r="IH43" s="362"/>
      <c r="II43" s="362"/>
      <c r="IJ43" s="362"/>
      <c r="IK43" s="362"/>
      <c r="IL43" s="362"/>
      <c r="IM43" s="362"/>
      <c r="IN43" s="362"/>
      <c r="IO43" s="362"/>
      <c r="IP43" s="362"/>
      <c r="IQ43" s="362"/>
      <c r="IR43" s="362"/>
      <c r="IS43" s="362"/>
      <c r="IT43" s="362"/>
      <c r="IU43" s="362"/>
      <c r="IV43" s="362"/>
      <c r="IW43" s="362"/>
    </row>
    <row r="44" s="344" customFormat="1" ht="15" customHeight="1" spans="1:257">
      <c r="A44" s="179" t="s">
        <v>1392</v>
      </c>
      <c r="B44" s="376"/>
      <c r="C44" s="423"/>
      <c r="D44" s="376"/>
      <c r="E44" s="333"/>
      <c r="F44" s="333"/>
      <c r="G44" s="362"/>
      <c r="H44" s="417"/>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2"/>
      <c r="AY44" s="362"/>
      <c r="AZ44" s="362"/>
      <c r="BA44" s="362"/>
      <c r="BB44" s="362"/>
      <c r="BC44" s="362"/>
      <c r="BD44" s="362"/>
      <c r="BE44" s="362"/>
      <c r="BF44" s="362"/>
      <c r="BG44" s="362"/>
      <c r="BH44" s="362"/>
      <c r="BI44" s="362"/>
      <c r="BJ44" s="362"/>
      <c r="BK44" s="362"/>
      <c r="BL44" s="362"/>
      <c r="BM44" s="362"/>
      <c r="BN44" s="362"/>
      <c r="BO44" s="362"/>
      <c r="BP44" s="362"/>
      <c r="BQ44" s="362"/>
      <c r="BR44" s="362"/>
      <c r="BS44" s="362"/>
      <c r="BT44" s="362"/>
      <c r="BU44" s="362"/>
      <c r="BV44" s="362"/>
      <c r="BW44" s="362"/>
      <c r="BX44" s="362"/>
      <c r="BY44" s="362"/>
      <c r="BZ44" s="362"/>
      <c r="CA44" s="362"/>
      <c r="CB44" s="362"/>
      <c r="CC44" s="362"/>
      <c r="CD44" s="362"/>
      <c r="CE44" s="362"/>
      <c r="CF44" s="362"/>
      <c r="CG44" s="362"/>
      <c r="CH44" s="362"/>
      <c r="CI44" s="362"/>
      <c r="CJ44" s="362"/>
      <c r="CK44" s="362"/>
      <c r="CL44" s="362"/>
      <c r="CM44" s="362"/>
      <c r="CN44" s="362"/>
      <c r="CO44" s="362"/>
      <c r="CP44" s="362"/>
      <c r="CQ44" s="362"/>
      <c r="CR44" s="362"/>
      <c r="CS44" s="362"/>
      <c r="CT44" s="362"/>
      <c r="CU44" s="362"/>
      <c r="CV44" s="362"/>
      <c r="CW44" s="362"/>
      <c r="CX44" s="362"/>
      <c r="CY44" s="362"/>
      <c r="CZ44" s="362"/>
      <c r="DA44" s="362"/>
      <c r="DB44" s="362"/>
      <c r="DC44" s="362"/>
      <c r="DD44" s="362"/>
      <c r="DE44" s="362"/>
      <c r="DF44" s="362"/>
      <c r="DG44" s="362"/>
      <c r="DH44" s="362"/>
      <c r="DI44" s="362"/>
      <c r="DJ44" s="362"/>
      <c r="DK44" s="362"/>
      <c r="DL44" s="362"/>
      <c r="DM44" s="362"/>
      <c r="DN44" s="362"/>
      <c r="DO44" s="362"/>
      <c r="DP44" s="362"/>
      <c r="DQ44" s="362"/>
      <c r="DR44" s="362"/>
      <c r="DS44" s="362"/>
      <c r="DT44" s="362"/>
      <c r="DU44" s="362"/>
      <c r="DV44" s="362"/>
      <c r="DW44" s="362"/>
      <c r="DX44" s="362"/>
      <c r="DY44" s="362"/>
      <c r="DZ44" s="362"/>
      <c r="EA44" s="362"/>
      <c r="EB44" s="362"/>
      <c r="EC44" s="362"/>
      <c r="ED44" s="362"/>
      <c r="EE44" s="362"/>
      <c r="EF44" s="362"/>
      <c r="EG44" s="362"/>
      <c r="EH44" s="362"/>
      <c r="EI44" s="362"/>
      <c r="EJ44" s="362"/>
      <c r="EK44" s="362"/>
      <c r="EL44" s="362"/>
      <c r="EM44" s="362"/>
      <c r="EN44" s="362"/>
      <c r="EO44" s="362"/>
      <c r="EP44" s="362"/>
      <c r="EQ44" s="362"/>
      <c r="ER44" s="362"/>
      <c r="ES44" s="362"/>
      <c r="ET44" s="362"/>
      <c r="EU44" s="362"/>
      <c r="EV44" s="362"/>
      <c r="EW44" s="362"/>
      <c r="EX44" s="362"/>
      <c r="EY44" s="362"/>
      <c r="EZ44" s="362"/>
      <c r="FA44" s="362"/>
      <c r="FB44" s="362"/>
      <c r="FC44" s="362"/>
      <c r="FD44" s="362"/>
      <c r="FE44" s="362"/>
      <c r="FF44" s="362"/>
      <c r="FG44" s="362"/>
      <c r="FH44" s="362"/>
      <c r="FI44" s="362"/>
      <c r="FJ44" s="362"/>
      <c r="FK44" s="362"/>
      <c r="FL44" s="362"/>
      <c r="FM44" s="362"/>
      <c r="FN44" s="362"/>
      <c r="FO44" s="362"/>
      <c r="FP44" s="362"/>
      <c r="FQ44" s="362"/>
      <c r="FR44" s="362"/>
      <c r="FS44" s="362"/>
      <c r="FT44" s="362"/>
      <c r="FU44" s="362"/>
      <c r="FV44" s="362"/>
      <c r="FW44" s="362"/>
      <c r="FX44" s="362"/>
      <c r="FY44" s="362"/>
      <c r="FZ44" s="362"/>
      <c r="GA44" s="362"/>
      <c r="GB44" s="362"/>
      <c r="GC44" s="362"/>
      <c r="GD44" s="362"/>
      <c r="GE44" s="362"/>
      <c r="GF44" s="362"/>
      <c r="GG44" s="362"/>
      <c r="GH44" s="362"/>
      <c r="GI44" s="362"/>
      <c r="GJ44" s="362"/>
      <c r="GK44" s="362"/>
      <c r="GL44" s="362"/>
      <c r="GM44" s="362"/>
      <c r="GN44" s="362"/>
      <c r="GO44" s="362"/>
      <c r="GP44" s="362"/>
      <c r="GQ44" s="362"/>
      <c r="GR44" s="362"/>
      <c r="GS44" s="362"/>
      <c r="GT44" s="362"/>
      <c r="GU44" s="362"/>
      <c r="GV44" s="362"/>
      <c r="GW44" s="362"/>
      <c r="GX44" s="362"/>
      <c r="GY44" s="362"/>
      <c r="GZ44" s="362"/>
      <c r="HA44" s="362"/>
      <c r="HB44" s="362"/>
      <c r="HC44" s="362"/>
      <c r="HD44" s="362"/>
      <c r="HE44" s="362"/>
      <c r="HF44" s="362"/>
      <c r="HG44" s="362"/>
      <c r="HH44" s="362"/>
      <c r="HI44" s="362"/>
      <c r="HJ44" s="362"/>
      <c r="HK44" s="362"/>
      <c r="HL44" s="362"/>
      <c r="HM44" s="362"/>
      <c r="HN44" s="362"/>
      <c r="HO44" s="362"/>
      <c r="HP44" s="362"/>
      <c r="HQ44" s="362"/>
      <c r="HR44" s="362"/>
      <c r="HS44" s="362"/>
      <c r="HT44" s="362"/>
      <c r="HU44" s="362"/>
      <c r="HV44" s="362"/>
      <c r="HW44" s="362"/>
      <c r="HX44" s="362"/>
      <c r="HY44" s="362"/>
      <c r="HZ44" s="362"/>
      <c r="IA44" s="362"/>
      <c r="IB44" s="362"/>
      <c r="IC44" s="362"/>
      <c r="ID44" s="362"/>
      <c r="IE44" s="362"/>
      <c r="IF44" s="362"/>
      <c r="IG44" s="362"/>
      <c r="IH44" s="362"/>
      <c r="II44" s="362"/>
      <c r="IJ44" s="362"/>
      <c r="IK44" s="362"/>
      <c r="IL44" s="362"/>
      <c r="IM44" s="362"/>
      <c r="IN44" s="362"/>
      <c r="IO44" s="362"/>
      <c r="IP44" s="362"/>
      <c r="IQ44" s="362"/>
      <c r="IR44" s="362"/>
      <c r="IS44" s="362"/>
      <c r="IT44" s="362"/>
      <c r="IU44" s="362"/>
      <c r="IV44" s="362"/>
      <c r="IW44" s="362"/>
    </row>
    <row r="45" s="344" customFormat="1" ht="15" customHeight="1" spans="1:257">
      <c r="A45" s="297" t="s">
        <v>1393</v>
      </c>
      <c r="B45" s="376"/>
      <c r="C45" s="378">
        <v>453</v>
      </c>
      <c r="D45" s="378">
        <v>453</v>
      </c>
      <c r="E45" s="380"/>
      <c r="F45" s="333"/>
      <c r="G45" s="362"/>
      <c r="H45" s="417"/>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62"/>
      <c r="BD45" s="362"/>
      <c r="BE45" s="362"/>
      <c r="BF45" s="362"/>
      <c r="BG45" s="362"/>
      <c r="BH45" s="362"/>
      <c r="BI45" s="362"/>
      <c r="BJ45" s="362"/>
      <c r="BK45" s="362"/>
      <c r="BL45" s="362"/>
      <c r="BM45" s="362"/>
      <c r="BN45" s="362"/>
      <c r="BO45" s="362"/>
      <c r="BP45" s="362"/>
      <c r="BQ45" s="362"/>
      <c r="BR45" s="362"/>
      <c r="BS45" s="362"/>
      <c r="BT45" s="362"/>
      <c r="BU45" s="362"/>
      <c r="BV45" s="362"/>
      <c r="BW45" s="362"/>
      <c r="BX45" s="362"/>
      <c r="BY45" s="362"/>
      <c r="BZ45" s="362"/>
      <c r="CA45" s="362"/>
      <c r="CB45" s="362"/>
      <c r="CC45" s="362"/>
      <c r="CD45" s="362"/>
      <c r="CE45" s="362"/>
      <c r="CF45" s="362"/>
      <c r="CG45" s="362"/>
      <c r="CH45" s="362"/>
      <c r="CI45" s="362"/>
      <c r="CJ45" s="362"/>
      <c r="CK45" s="362"/>
      <c r="CL45" s="362"/>
      <c r="CM45" s="362"/>
      <c r="CN45" s="362"/>
      <c r="CO45" s="362"/>
      <c r="CP45" s="362"/>
      <c r="CQ45" s="362"/>
      <c r="CR45" s="362"/>
      <c r="CS45" s="362"/>
      <c r="CT45" s="362"/>
      <c r="CU45" s="362"/>
      <c r="CV45" s="362"/>
      <c r="CW45" s="362"/>
      <c r="CX45" s="362"/>
      <c r="CY45" s="362"/>
      <c r="CZ45" s="362"/>
      <c r="DA45" s="362"/>
      <c r="DB45" s="362"/>
      <c r="DC45" s="362"/>
      <c r="DD45" s="362"/>
      <c r="DE45" s="362"/>
      <c r="DF45" s="362"/>
      <c r="DG45" s="362"/>
      <c r="DH45" s="362"/>
      <c r="DI45" s="362"/>
      <c r="DJ45" s="362"/>
      <c r="DK45" s="362"/>
      <c r="DL45" s="362"/>
      <c r="DM45" s="362"/>
      <c r="DN45" s="362"/>
      <c r="DO45" s="362"/>
      <c r="DP45" s="362"/>
      <c r="DQ45" s="362"/>
      <c r="DR45" s="362"/>
      <c r="DS45" s="362"/>
      <c r="DT45" s="362"/>
      <c r="DU45" s="362"/>
      <c r="DV45" s="362"/>
      <c r="DW45" s="362"/>
      <c r="DX45" s="362"/>
      <c r="DY45" s="362"/>
      <c r="DZ45" s="362"/>
      <c r="EA45" s="362"/>
      <c r="EB45" s="362"/>
      <c r="EC45" s="362"/>
      <c r="ED45" s="362"/>
      <c r="EE45" s="362"/>
      <c r="EF45" s="362"/>
      <c r="EG45" s="362"/>
      <c r="EH45" s="362"/>
      <c r="EI45" s="362"/>
      <c r="EJ45" s="362"/>
      <c r="EK45" s="362"/>
      <c r="EL45" s="362"/>
      <c r="EM45" s="362"/>
      <c r="EN45" s="362"/>
      <c r="EO45" s="362"/>
      <c r="EP45" s="362"/>
      <c r="EQ45" s="362"/>
      <c r="ER45" s="362"/>
      <c r="ES45" s="362"/>
      <c r="ET45" s="362"/>
      <c r="EU45" s="362"/>
      <c r="EV45" s="362"/>
      <c r="EW45" s="362"/>
      <c r="EX45" s="362"/>
      <c r="EY45" s="362"/>
      <c r="EZ45" s="362"/>
      <c r="FA45" s="362"/>
      <c r="FB45" s="362"/>
      <c r="FC45" s="362"/>
      <c r="FD45" s="362"/>
      <c r="FE45" s="362"/>
      <c r="FF45" s="362"/>
      <c r="FG45" s="362"/>
      <c r="FH45" s="362"/>
      <c r="FI45" s="362"/>
      <c r="FJ45" s="362"/>
      <c r="FK45" s="362"/>
      <c r="FL45" s="362"/>
      <c r="FM45" s="362"/>
      <c r="FN45" s="362"/>
      <c r="FO45" s="362"/>
      <c r="FP45" s="362"/>
      <c r="FQ45" s="362"/>
      <c r="FR45" s="362"/>
      <c r="FS45" s="362"/>
      <c r="FT45" s="362"/>
      <c r="FU45" s="362"/>
      <c r="FV45" s="362"/>
      <c r="FW45" s="362"/>
      <c r="FX45" s="362"/>
      <c r="FY45" s="362"/>
      <c r="FZ45" s="362"/>
      <c r="GA45" s="362"/>
      <c r="GB45" s="362"/>
      <c r="GC45" s="362"/>
      <c r="GD45" s="362"/>
      <c r="GE45" s="362"/>
      <c r="GF45" s="362"/>
      <c r="GG45" s="362"/>
      <c r="GH45" s="362"/>
      <c r="GI45" s="362"/>
      <c r="GJ45" s="362"/>
      <c r="GK45" s="362"/>
      <c r="GL45" s="362"/>
      <c r="GM45" s="362"/>
      <c r="GN45" s="362"/>
      <c r="GO45" s="362"/>
      <c r="GP45" s="362"/>
      <c r="GQ45" s="362"/>
      <c r="GR45" s="362"/>
      <c r="GS45" s="362"/>
      <c r="GT45" s="362"/>
      <c r="GU45" s="362"/>
      <c r="GV45" s="362"/>
      <c r="GW45" s="362"/>
      <c r="GX45" s="362"/>
      <c r="GY45" s="362"/>
      <c r="GZ45" s="362"/>
      <c r="HA45" s="362"/>
      <c r="HB45" s="362"/>
      <c r="HC45" s="362"/>
      <c r="HD45" s="362"/>
      <c r="HE45" s="362"/>
      <c r="HF45" s="362"/>
      <c r="HG45" s="362"/>
      <c r="HH45" s="362"/>
      <c r="HI45" s="362"/>
      <c r="HJ45" s="362"/>
      <c r="HK45" s="362"/>
      <c r="HL45" s="362"/>
      <c r="HM45" s="362"/>
      <c r="HN45" s="362"/>
      <c r="HO45" s="362"/>
      <c r="HP45" s="362"/>
      <c r="HQ45" s="362"/>
      <c r="HR45" s="362"/>
      <c r="HS45" s="362"/>
      <c r="HT45" s="362"/>
      <c r="HU45" s="362"/>
      <c r="HV45" s="362"/>
      <c r="HW45" s="362"/>
      <c r="HX45" s="362"/>
      <c r="HY45" s="362"/>
      <c r="HZ45" s="362"/>
      <c r="IA45" s="362"/>
      <c r="IB45" s="362"/>
      <c r="IC45" s="362"/>
      <c r="ID45" s="362"/>
      <c r="IE45" s="362"/>
      <c r="IF45" s="362"/>
      <c r="IG45" s="362"/>
      <c r="IH45" s="362"/>
      <c r="II45" s="362"/>
      <c r="IJ45" s="362"/>
      <c r="IK45" s="362"/>
      <c r="IL45" s="362"/>
      <c r="IM45" s="362"/>
      <c r="IN45" s="362"/>
      <c r="IO45" s="362"/>
      <c r="IP45" s="362"/>
      <c r="IQ45" s="362"/>
      <c r="IR45" s="362"/>
      <c r="IS45" s="362"/>
      <c r="IT45" s="362"/>
      <c r="IU45" s="362"/>
      <c r="IV45" s="362"/>
      <c r="IW45" s="362"/>
    </row>
    <row r="46" s="344" customFormat="1" ht="15" customHeight="1" spans="1:257">
      <c r="A46" s="297" t="s">
        <v>1394</v>
      </c>
      <c r="B46" s="376"/>
      <c r="C46" s="423"/>
      <c r="D46" s="376"/>
      <c r="E46" s="333"/>
      <c r="F46" s="333"/>
      <c r="G46" s="362"/>
      <c r="H46" s="417"/>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c r="BK46" s="362"/>
      <c r="BL46" s="362"/>
      <c r="BM46" s="362"/>
      <c r="BN46" s="362"/>
      <c r="BO46" s="362"/>
      <c r="BP46" s="362"/>
      <c r="BQ46" s="362"/>
      <c r="BR46" s="362"/>
      <c r="BS46" s="362"/>
      <c r="BT46" s="362"/>
      <c r="BU46" s="362"/>
      <c r="BV46" s="362"/>
      <c r="BW46" s="362"/>
      <c r="BX46" s="362"/>
      <c r="BY46" s="362"/>
      <c r="BZ46" s="362"/>
      <c r="CA46" s="362"/>
      <c r="CB46" s="362"/>
      <c r="CC46" s="362"/>
      <c r="CD46" s="362"/>
      <c r="CE46" s="362"/>
      <c r="CF46" s="362"/>
      <c r="CG46" s="362"/>
      <c r="CH46" s="362"/>
      <c r="CI46" s="362"/>
      <c r="CJ46" s="362"/>
      <c r="CK46" s="362"/>
      <c r="CL46" s="362"/>
      <c r="CM46" s="362"/>
      <c r="CN46" s="362"/>
      <c r="CO46" s="362"/>
      <c r="CP46" s="362"/>
      <c r="CQ46" s="362"/>
      <c r="CR46" s="362"/>
      <c r="CS46" s="362"/>
      <c r="CT46" s="362"/>
      <c r="CU46" s="362"/>
      <c r="CV46" s="362"/>
      <c r="CW46" s="362"/>
      <c r="CX46" s="362"/>
      <c r="CY46" s="362"/>
      <c r="CZ46" s="362"/>
      <c r="DA46" s="362"/>
      <c r="DB46" s="362"/>
      <c r="DC46" s="362"/>
      <c r="DD46" s="362"/>
      <c r="DE46" s="362"/>
      <c r="DF46" s="362"/>
      <c r="DG46" s="362"/>
      <c r="DH46" s="362"/>
      <c r="DI46" s="362"/>
      <c r="DJ46" s="362"/>
      <c r="DK46" s="362"/>
      <c r="DL46" s="362"/>
      <c r="DM46" s="362"/>
      <c r="DN46" s="362"/>
      <c r="DO46" s="362"/>
      <c r="DP46" s="362"/>
      <c r="DQ46" s="362"/>
      <c r="DR46" s="362"/>
      <c r="DS46" s="362"/>
      <c r="DT46" s="362"/>
      <c r="DU46" s="362"/>
      <c r="DV46" s="362"/>
      <c r="DW46" s="362"/>
      <c r="DX46" s="362"/>
      <c r="DY46" s="362"/>
      <c r="DZ46" s="362"/>
      <c r="EA46" s="362"/>
      <c r="EB46" s="362"/>
      <c r="EC46" s="362"/>
      <c r="ED46" s="362"/>
      <c r="EE46" s="362"/>
      <c r="EF46" s="362"/>
      <c r="EG46" s="362"/>
      <c r="EH46" s="362"/>
      <c r="EI46" s="362"/>
      <c r="EJ46" s="362"/>
      <c r="EK46" s="362"/>
      <c r="EL46" s="362"/>
      <c r="EM46" s="362"/>
      <c r="EN46" s="362"/>
      <c r="EO46" s="362"/>
      <c r="EP46" s="362"/>
      <c r="EQ46" s="362"/>
      <c r="ER46" s="362"/>
      <c r="ES46" s="362"/>
      <c r="ET46" s="362"/>
      <c r="EU46" s="362"/>
      <c r="EV46" s="362"/>
      <c r="EW46" s="362"/>
      <c r="EX46" s="362"/>
      <c r="EY46" s="362"/>
      <c r="EZ46" s="362"/>
      <c r="FA46" s="362"/>
      <c r="FB46" s="362"/>
      <c r="FC46" s="362"/>
      <c r="FD46" s="362"/>
      <c r="FE46" s="362"/>
      <c r="FF46" s="362"/>
      <c r="FG46" s="362"/>
      <c r="FH46" s="362"/>
      <c r="FI46" s="362"/>
      <c r="FJ46" s="362"/>
      <c r="FK46" s="362"/>
      <c r="FL46" s="362"/>
      <c r="FM46" s="362"/>
      <c r="FN46" s="362"/>
      <c r="FO46" s="362"/>
      <c r="FP46" s="362"/>
      <c r="FQ46" s="362"/>
      <c r="FR46" s="362"/>
      <c r="FS46" s="362"/>
      <c r="FT46" s="362"/>
      <c r="FU46" s="362"/>
      <c r="FV46" s="362"/>
      <c r="FW46" s="362"/>
      <c r="FX46" s="362"/>
      <c r="FY46" s="362"/>
      <c r="FZ46" s="362"/>
      <c r="GA46" s="362"/>
      <c r="GB46" s="362"/>
      <c r="GC46" s="362"/>
      <c r="GD46" s="362"/>
      <c r="GE46" s="362"/>
      <c r="GF46" s="362"/>
      <c r="GG46" s="362"/>
      <c r="GH46" s="362"/>
      <c r="GI46" s="362"/>
      <c r="GJ46" s="362"/>
      <c r="GK46" s="362"/>
      <c r="GL46" s="362"/>
      <c r="GM46" s="362"/>
      <c r="GN46" s="362"/>
      <c r="GO46" s="362"/>
      <c r="GP46" s="362"/>
      <c r="GQ46" s="362"/>
      <c r="GR46" s="362"/>
      <c r="GS46" s="362"/>
      <c r="GT46" s="362"/>
      <c r="GU46" s="362"/>
      <c r="GV46" s="362"/>
      <c r="GW46" s="362"/>
      <c r="GX46" s="362"/>
      <c r="GY46" s="362"/>
      <c r="GZ46" s="362"/>
      <c r="HA46" s="362"/>
      <c r="HB46" s="362"/>
      <c r="HC46" s="362"/>
      <c r="HD46" s="362"/>
      <c r="HE46" s="362"/>
      <c r="HF46" s="362"/>
      <c r="HG46" s="362"/>
      <c r="HH46" s="362"/>
      <c r="HI46" s="362"/>
      <c r="HJ46" s="362"/>
      <c r="HK46" s="362"/>
      <c r="HL46" s="362"/>
      <c r="HM46" s="362"/>
      <c r="HN46" s="362"/>
      <c r="HO46" s="362"/>
      <c r="HP46" s="362"/>
      <c r="HQ46" s="362"/>
      <c r="HR46" s="362"/>
      <c r="HS46" s="362"/>
      <c r="HT46" s="362"/>
      <c r="HU46" s="362"/>
      <c r="HV46" s="362"/>
      <c r="HW46" s="362"/>
      <c r="HX46" s="362"/>
      <c r="HY46" s="362"/>
      <c r="HZ46" s="362"/>
      <c r="IA46" s="362"/>
      <c r="IB46" s="362"/>
      <c r="IC46" s="362"/>
      <c r="ID46" s="362"/>
      <c r="IE46" s="362"/>
      <c r="IF46" s="362"/>
      <c r="IG46" s="362"/>
      <c r="IH46" s="362"/>
      <c r="II46" s="362"/>
      <c r="IJ46" s="362"/>
      <c r="IK46" s="362"/>
      <c r="IL46" s="362"/>
      <c r="IM46" s="362"/>
      <c r="IN46" s="362"/>
      <c r="IO46" s="362"/>
      <c r="IP46" s="362"/>
      <c r="IQ46" s="362"/>
      <c r="IR46" s="362"/>
      <c r="IS46" s="362"/>
      <c r="IT46" s="362"/>
      <c r="IU46" s="362"/>
      <c r="IV46" s="362"/>
      <c r="IW46" s="362"/>
    </row>
    <row r="47" s="344" customFormat="1" ht="15" customHeight="1" spans="1:257">
      <c r="A47" s="179" t="s">
        <v>1395</v>
      </c>
      <c r="B47" s="376"/>
      <c r="C47" s="423"/>
      <c r="D47" s="376"/>
      <c r="E47" s="333"/>
      <c r="F47" s="333"/>
      <c r="G47" s="362"/>
      <c r="H47" s="417"/>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c r="BK47" s="362"/>
      <c r="BL47" s="362"/>
      <c r="BM47" s="362"/>
      <c r="BN47" s="362"/>
      <c r="BO47" s="362"/>
      <c r="BP47" s="362"/>
      <c r="BQ47" s="362"/>
      <c r="BR47" s="362"/>
      <c r="BS47" s="362"/>
      <c r="BT47" s="362"/>
      <c r="BU47" s="362"/>
      <c r="BV47" s="362"/>
      <c r="BW47" s="362"/>
      <c r="BX47" s="362"/>
      <c r="BY47" s="362"/>
      <c r="BZ47" s="362"/>
      <c r="CA47" s="362"/>
      <c r="CB47" s="362"/>
      <c r="CC47" s="362"/>
      <c r="CD47" s="362"/>
      <c r="CE47" s="362"/>
      <c r="CF47" s="362"/>
      <c r="CG47" s="362"/>
      <c r="CH47" s="362"/>
      <c r="CI47" s="362"/>
      <c r="CJ47" s="362"/>
      <c r="CK47" s="362"/>
      <c r="CL47" s="362"/>
      <c r="CM47" s="362"/>
      <c r="CN47" s="362"/>
      <c r="CO47" s="362"/>
      <c r="CP47" s="362"/>
      <c r="CQ47" s="362"/>
      <c r="CR47" s="362"/>
      <c r="CS47" s="362"/>
      <c r="CT47" s="362"/>
      <c r="CU47" s="362"/>
      <c r="CV47" s="362"/>
      <c r="CW47" s="362"/>
      <c r="CX47" s="362"/>
      <c r="CY47" s="362"/>
      <c r="CZ47" s="362"/>
      <c r="DA47" s="362"/>
      <c r="DB47" s="362"/>
      <c r="DC47" s="362"/>
      <c r="DD47" s="362"/>
      <c r="DE47" s="362"/>
      <c r="DF47" s="362"/>
      <c r="DG47" s="362"/>
      <c r="DH47" s="362"/>
      <c r="DI47" s="362"/>
      <c r="DJ47" s="362"/>
      <c r="DK47" s="362"/>
      <c r="DL47" s="362"/>
      <c r="DM47" s="362"/>
      <c r="DN47" s="362"/>
      <c r="DO47" s="362"/>
      <c r="DP47" s="362"/>
      <c r="DQ47" s="362"/>
      <c r="DR47" s="362"/>
      <c r="DS47" s="362"/>
      <c r="DT47" s="362"/>
      <c r="DU47" s="362"/>
      <c r="DV47" s="362"/>
      <c r="DW47" s="362"/>
      <c r="DX47" s="362"/>
      <c r="DY47" s="362"/>
      <c r="DZ47" s="362"/>
      <c r="EA47" s="362"/>
      <c r="EB47" s="362"/>
      <c r="EC47" s="362"/>
      <c r="ED47" s="362"/>
      <c r="EE47" s="362"/>
      <c r="EF47" s="362"/>
      <c r="EG47" s="362"/>
      <c r="EH47" s="362"/>
      <c r="EI47" s="362"/>
      <c r="EJ47" s="362"/>
      <c r="EK47" s="362"/>
      <c r="EL47" s="362"/>
      <c r="EM47" s="362"/>
      <c r="EN47" s="362"/>
      <c r="EO47" s="362"/>
      <c r="EP47" s="362"/>
      <c r="EQ47" s="362"/>
      <c r="ER47" s="362"/>
      <c r="ES47" s="362"/>
      <c r="ET47" s="362"/>
      <c r="EU47" s="362"/>
      <c r="EV47" s="362"/>
      <c r="EW47" s="362"/>
      <c r="EX47" s="362"/>
      <c r="EY47" s="362"/>
      <c r="EZ47" s="362"/>
      <c r="FA47" s="362"/>
      <c r="FB47" s="362"/>
      <c r="FC47" s="362"/>
      <c r="FD47" s="362"/>
      <c r="FE47" s="362"/>
      <c r="FF47" s="362"/>
      <c r="FG47" s="362"/>
      <c r="FH47" s="362"/>
      <c r="FI47" s="362"/>
      <c r="FJ47" s="362"/>
      <c r="FK47" s="362"/>
      <c r="FL47" s="362"/>
      <c r="FM47" s="362"/>
      <c r="FN47" s="362"/>
      <c r="FO47" s="362"/>
      <c r="FP47" s="362"/>
      <c r="FQ47" s="362"/>
      <c r="FR47" s="362"/>
      <c r="FS47" s="362"/>
      <c r="FT47" s="362"/>
      <c r="FU47" s="362"/>
      <c r="FV47" s="362"/>
      <c r="FW47" s="362"/>
      <c r="FX47" s="362"/>
      <c r="FY47" s="362"/>
      <c r="FZ47" s="362"/>
      <c r="GA47" s="362"/>
      <c r="GB47" s="362"/>
      <c r="GC47" s="362"/>
      <c r="GD47" s="362"/>
      <c r="GE47" s="362"/>
      <c r="GF47" s="362"/>
      <c r="GG47" s="362"/>
      <c r="GH47" s="362"/>
      <c r="GI47" s="362"/>
      <c r="GJ47" s="362"/>
      <c r="GK47" s="362"/>
      <c r="GL47" s="362"/>
      <c r="GM47" s="362"/>
      <c r="GN47" s="362"/>
      <c r="GO47" s="362"/>
      <c r="GP47" s="362"/>
      <c r="GQ47" s="362"/>
      <c r="GR47" s="362"/>
      <c r="GS47" s="362"/>
      <c r="GT47" s="362"/>
      <c r="GU47" s="362"/>
      <c r="GV47" s="362"/>
      <c r="GW47" s="362"/>
      <c r="GX47" s="362"/>
      <c r="GY47" s="362"/>
      <c r="GZ47" s="362"/>
      <c r="HA47" s="362"/>
      <c r="HB47" s="362"/>
      <c r="HC47" s="362"/>
      <c r="HD47" s="362"/>
      <c r="HE47" s="362"/>
      <c r="HF47" s="362"/>
      <c r="HG47" s="362"/>
      <c r="HH47" s="362"/>
      <c r="HI47" s="362"/>
      <c r="HJ47" s="362"/>
      <c r="HK47" s="362"/>
      <c r="HL47" s="362"/>
      <c r="HM47" s="362"/>
      <c r="HN47" s="362"/>
      <c r="HO47" s="362"/>
      <c r="HP47" s="362"/>
      <c r="HQ47" s="362"/>
      <c r="HR47" s="362"/>
      <c r="HS47" s="362"/>
      <c r="HT47" s="362"/>
      <c r="HU47" s="362"/>
      <c r="HV47" s="362"/>
      <c r="HW47" s="362"/>
      <c r="HX47" s="362"/>
      <c r="HY47" s="362"/>
      <c r="HZ47" s="362"/>
      <c r="IA47" s="362"/>
      <c r="IB47" s="362"/>
      <c r="IC47" s="362"/>
      <c r="ID47" s="362"/>
      <c r="IE47" s="362"/>
      <c r="IF47" s="362"/>
      <c r="IG47" s="362"/>
      <c r="IH47" s="362"/>
      <c r="II47" s="362"/>
      <c r="IJ47" s="362"/>
      <c r="IK47" s="362"/>
      <c r="IL47" s="362"/>
      <c r="IM47" s="362"/>
      <c r="IN47" s="362"/>
      <c r="IO47" s="362"/>
      <c r="IP47" s="362"/>
      <c r="IQ47" s="362"/>
      <c r="IR47" s="362"/>
      <c r="IS47" s="362"/>
      <c r="IT47" s="362"/>
      <c r="IU47" s="362"/>
      <c r="IV47" s="362"/>
      <c r="IW47" s="362"/>
    </row>
    <row r="48" s="344" customFormat="1" ht="15" customHeight="1" spans="1:257">
      <c r="A48" s="179" t="s">
        <v>1396</v>
      </c>
      <c r="B48" s="376"/>
      <c r="C48" s="423"/>
      <c r="D48" s="376"/>
      <c r="E48" s="333"/>
      <c r="F48" s="333"/>
      <c r="G48" s="362"/>
      <c r="H48" s="417"/>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c r="BJ48" s="362"/>
      <c r="BK48" s="362"/>
      <c r="BL48" s="362"/>
      <c r="BM48" s="362"/>
      <c r="BN48" s="362"/>
      <c r="BO48" s="362"/>
      <c r="BP48" s="362"/>
      <c r="BQ48" s="362"/>
      <c r="BR48" s="362"/>
      <c r="BS48" s="362"/>
      <c r="BT48" s="362"/>
      <c r="BU48" s="362"/>
      <c r="BV48" s="362"/>
      <c r="BW48" s="362"/>
      <c r="BX48" s="362"/>
      <c r="BY48" s="362"/>
      <c r="BZ48" s="362"/>
      <c r="CA48" s="362"/>
      <c r="CB48" s="362"/>
      <c r="CC48" s="362"/>
      <c r="CD48" s="362"/>
      <c r="CE48" s="362"/>
      <c r="CF48" s="362"/>
      <c r="CG48" s="362"/>
      <c r="CH48" s="362"/>
      <c r="CI48" s="362"/>
      <c r="CJ48" s="362"/>
      <c r="CK48" s="362"/>
      <c r="CL48" s="362"/>
      <c r="CM48" s="362"/>
      <c r="CN48" s="362"/>
      <c r="CO48" s="362"/>
      <c r="CP48" s="362"/>
      <c r="CQ48" s="362"/>
      <c r="CR48" s="362"/>
      <c r="CS48" s="362"/>
      <c r="CT48" s="362"/>
      <c r="CU48" s="362"/>
      <c r="CV48" s="362"/>
      <c r="CW48" s="362"/>
      <c r="CX48" s="362"/>
      <c r="CY48" s="362"/>
      <c r="CZ48" s="362"/>
      <c r="DA48" s="362"/>
      <c r="DB48" s="362"/>
      <c r="DC48" s="362"/>
      <c r="DD48" s="362"/>
      <c r="DE48" s="362"/>
      <c r="DF48" s="362"/>
      <c r="DG48" s="362"/>
      <c r="DH48" s="362"/>
      <c r="DI48" s="362"/>
      <c r="DJ48" s="362"/>
      <c r="DK48" s="362"/>
      <c r="DL48" s="362"/>
      <c r="DM48" s="362"/>
      <c r="DN48" s="362"/>
      <c r="DO48" s="362"/>
      <c r="DP48" s="362"/>
      <c r="DQ48" s="362"/>
      <c r="DR48" s="362"/>
      <c r="DS48" s="362"/>
      <c r="DT48" s="362"/>
      <c r="DU48" s="362"/>
      <c r="DV48" s="362"/>
      <c r="DW48" s="362"/>
      <c r="DX48" s="362"/>
      <c r="DY48" s="362"/>
      <c r="DZ48" s="362"/>
      <c r="EA48" s="362"/>
      <c r="EB48" s="362"/>
      <c r="EC48" s="362"/>
      <c r="ED48" s="362"/>
      <c r="EE48" s="362"/>
      <c r="EF48" s="362"/>
      <c r="EG48" s="362"/>
      <c r="EH48" s="362"/>
      <c r="EI48" s="362"/>
      <c r="EJ48" s="362"/>
      <c r="EK48" s="362"/>
      <c r="EL48" s="362"/>
      <c r="EM48" s="362"/>
      <c r="EN48" s="362"/>
      <c r="EO48" s="362"/>
      <c r="EP48" s="362"/>
      <c r="EQ48" s="362"/>
      <c r="ER48" s="362"/>
      <c r="ES48" s="362"/>
      <c r="ET48" s="362"/>
      <c r="EU48" s="362"/>
      <c r="EV48" s="362"/>
      <c r="EW48" s="362"/>
      <c r="EX48" s="362"/>
      <c r="EY48" s="362"/>
      <c r="EZ48" s="362"/>
      <c r="FA48" s="362"/>
      <c r="FB48" s="362"/>
      <c r="FC48" s="362"/>
      <c r="FD48" s="362"/>
      <c r="FE48" s="362"/>
      <c r="FF48" s="362"/>
      <c r="FG48" s="362"/>
      <c r="FH48" s="362"/>
      <c r="FI48" s="362"/>
      <c r="FJ48" s="362"/>
      <c r="FK48" s="362"/>
      <c r="FL48" s="362"/>
      <c r="FM48" s="362"/>
      <c r="FN48" s="362"/>
      <c r="FO48" s="362"/>
      <c r="FP48" s="362"/>
      <c r="FQ48" s="362"/>
      <c r="FR48" s="362"/>
      <c r="FS48" s="362"/>
      <c r="FT48" s="362"/>
      <c r="FU48" s="362"/>
      <c r="FV48" s="362"/>
      <c r="FW48" s="362"/>
      <c r="FX48" s="362"/>
      <c r="FY48" s="362"/>
      <c r="FZ48" s="362"/>
      <c r="GA48" s="362"/>
      <c r="GB48" s="362"/>
      <c r="GC48" s="362"/>
      <c r="GD48" s="362"/>
      <c r="GE48" s="362"/>
      <c r="GF48" s="362"/>
      <c r="GG48" s="362"/>
      <c r="GH48" s="362"/>
      <c r="GI48" s="362"/>
      <c r="GJ48" s="362"/>
      <c r="GK48" s="362"/>
      <c r="GL48" s="362"/>
      <c r="GM48" s="362"/>
      <c r="GN48" s="362"/>
      <c r="GO48" s="362"/>
      <c r="GP48" s="362"/>
      <c r="GQ48" s="362"/>
      <c r="GR48" s="362"/>
      <c r="GS48" s="362"/>
      <c r="GT48" s="362"/>
      <c r="GU48" s="362"/>
      <c r="GV48" s="362"/>
      <c r="GW48" s="362"/>
      <c r="GX48" s="362"/>
      <c r="GY48" s="362"/>
      <c r="GZ48" s="362"/>
      <c r="HA48" s="362"/>
      <c r="HB48" s="362"/>
      <c r="HC48" s="362"/>
      <c r="HD48" s="362"/>
      <c r="HE48" s="362"/>
      <c r="HF48" s="362"/>
      <c r="HG48" s="362"/>
      <c r="HH48" s="362"/>
      <c r="HI48" s="362"/>
      <c r="HJ48" s="362"/>
      <c r="HK48" s="362"/>
      <c r="HL48" s="362"/>
      <c r="HM48" s="362"/>
      <c r="HN48" s="362"/>
      <c r="HO48" s="362"/>
      <c r="HP48" s="362"/>
      <c r="HQ48" s="362"/>
      <c r="HR48" s="362"/>
      <c r="HS48" s="362"/>
      <c r="HT48" s="362"/>
      <c r="HU48" s="362"/>
      <c r="HV48" s="362"/>
      <c r="HW48" s="362"/>
      <c r="HX48" s="362"/>
      <c r="HY48" s="362"/>
      <c r="HZ48" s="362"/>
      <c r="IA48" s="362"/>
      <c r="IB48" s="362"/>
      <c r="IC48" s="362"/>
      <c r="ID48" s="362"/>
      <c r="IE48" s="362"/>
      <c r="IF48" s="362"/>
      <c r="IG48" s="362"/>
      <c r="IH48" s="362"/>
      <c r="II48" s="362"/>
      <c r="IJ48" s="362"/>
      <c r="IK48" s="362"/>
      <c r="IL48" s="362"/>
      <c r="IM48" s="362"/>
      <c r="IN48" s="362"/>
      <c r="IO48" s="362"/>
      <c r="IP48" s="362"/>
      <c r="IQ48" s="362"/>
      <c r="IR48" s="362"/>
      <c r="IS48" s="362"/>
      <c r="IT48" s="362"/>
      <c r="IU48" s="362"/>
      <c r="IV48" s="362"/>
      <c r="IW48" s="362"/>
    </row>
    <row r="49" s="344" customFormat="1" ht="15" customHeight="1" spans="1:257">
      <c r="A49" s="179" t="s">
        <v>1397</v>
      </c>
      <c r="B49" s="376"/>
      <c r="C49" s="423"/>
      <c r="D49" s="376"/>
      <c r="E49" s="333"/>
      <c r="F49" s="333"/>
      <c r="G49" s="362"/>
      <c r="H49" s="417"/>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c r="BQ49" s="362"/>
      <c r="BR49" s="362"/>
      <c r="BS49" s="362"/>
      <c r="BT49" s="362"/>
      <c r="BU49" s="362"/>
      <c r="BV49" s="362"/>
      <c r="BW49" s="362"/>
      <c r="BX49" s="362"/>
      <c r="BY49" s="362"/>
      <c r="BZ49" s="362"/>
      <c r="CA49" s="362"/>
      <c r="CB49" s="362"/>
      <c r="CC49" s="362"/>
      <c r="CD49" s="362"/>
      <c r="CE49" s="362"/>
      <c r="CF49" s="362"/>
      <c r="CG49" s="362"/>
      <c r="CH49" s="362"/>
      <c r="CI49" s="362"/>
      <c r="CJ49" s="362"/>
      <c r="CK49" s="362"/>
      <c r="CL49" s="362"/>
      <c r="CM49" s="362"/>
      <c r="CN49" s="362"/>
      <c r="CO49" s="362"/>
      <c r="CP49" s="362"/>
      <c r="CQ49" s="362"/>
      <c r="CR49" s="362"/>
      <c r="CS49" s="362"/>
      <c r="CT49" s="362"/>
      <c r="CU49" s="362"/>
      <c r="CV49" s="362"/>
      <c r="CW49" s="362"/>
      <c r="CX49" s="362"/>
      <c r="CY49" s="362"/>
      <c r="CZ49" s="362"/>
      <c r="DA49" s="362"/>
      <c r="DB49" s="362"/>
      <c r="DC49" s="362"/>
      <c r="DD49" s="362"/>
      <c r="DE49" s="362"/>
      <c r="DF49" s="362"/>
      <c r="DG49" s="362"/>
      <c r="DH49" s="362"/>
      <c r="DI49" s="362"/>
      <c r="DJ49" s="362"/>
      <c r="DK49" s="362"/>
      <c r="DL49" s="362"/>
      <c r="DM49" s="362"/>
      <c r="DN49" s="362"/>
      <c r="DO49" s="362"/>
      <c r="DP49" s="362"/>
      <c r="DQ49" s="362"/>
      <c r="DR49" s="362"/>
      <c r="DS49" s="362"/>
      <c r="DT49" s="362"/>
      <c r="DU49" s="362"/>
      <c r="DV49" s="362"/>
      <c r="DW49" s="362"/>
      <c r="DX49" s="362"/>
      <c r="DY49" s="362"/>
      <c r="DZ49" s="362"/>
      <c r="EA49" s="362"/>
      <c r="EB49" s="362"/>
      <c r="EC49" s="362"/>
      <c r="ED49" s="362"/>
      <c r="EE49" s="362"/>
      <c r="EF49" s="362"/>
      <c r="EG49" s="362"/>
      <c r="EH49" s="362"/>
      <c r="EI49" s="362"/>
      <c r="EJ49" s="362"/>
      <c r="EK49" s="362"/>
      <c r="EL49" s="362"/>
      <c r="EM49" s="362"/>
      <c r="EN49" s="362"/>
      <c r="EO49" s="362"/>
      <c r="EP49" s="362"/>
      <c r="EQ49" s="362"/>
      <c r="ER49" s="362"/>
      <c r="ES49" s="362"/>
      <c r="ET49" s="362"/>
      <c r="EU49" s="362"/>
      <c r="EV49" s="362"/>
      <c r="EW49" s="362"/>
      <c r="EX49" s="362"/>
      <c r="EY49" s="362"/>
      <c r="EZ49" s="362"/>
      <c r="FA49" s="362"/>
      <c r="FB49" s="362"/>
      <c r="FC49" s="362"/>
      <c r="FD49" s="362"/>
      <c r="FE49" s="362"/>
      <c r="FF49" s="362"/>
      <c r="FG49" s="362"/>
      <c r="FH49" s="362"/>
      <c r="FI49" s="362"/>
      <c r="FJ49" s="362"/>
      <c r="FK49" s="362"/>
      <c r="FL49" s="362"/>
      <c r="FM49" s="362"/>
      <c r="FN49" s="362"/>
      <c r="FO49" s="362"/>
      <c r="FP49" s="362"/>
      <c r="FQ49" s="362"/>
      <c r="FR49" s="362"/>
      <c r="FS49" s="362"/>
      <c r="FT49" s="362"/>
      <c r="FU49" s="362"/>
      <c r="FV49" s="362"/>
      <c r="FW49" s="362"/>
      <c r="FX49" s="362"/>
      <c r="FY49" s="362"/>
      <c r="FZ49" s="362"/>
      <c r="GA49" s="362"/>
      <c r="GB49" s="362"/>
      <c r="GC49" s="362"/>
      <c r="GD49" s="362"/>
      <c r="GE49" s="362"/>
      <c r="GF49" s="362"/>
      <c r="GG49" s="362"/>
      <c r="GH49" s="362"/>
      <c r="GI49" s="362"/>
      <c r="GJ49" s="362"/>
      <c r="GK49" s="362"/>
      <c r="GL49" s="362"/>
      <c r="GM49" s="362"/>
      <c r="GN49" s="362"/>
      <c r="GO49" s="362"/>
      <c r="GP49" s="362"/>
      <c r="GQ49" s="362"/>
      <c r="GR49" s="362"/>
      <c r="GS49" s="362"/>
      <c r="GT49" s="362"/>
      <c r="GU49" s="362"/>
      <c r="GV49" s="362"/>
      <c r="GW49" s="362"/>
      <c r="GX49" s="362"/>
      <c r="GY49" s="362"/>
      <c r="GZ49" s="362"/>
      <c r="HA49" s="362"/>
      <c r="HB49" s="362"/>
      <c r="HC49" s="362"/>
      <c r="HD49" s="362"/>
      <c r="HE49" s="362"/>
      <c r="HF49" s="362"/>
      <c r="HG49" s="362"/>
      <c r="HH49" s="362"/>
      <c r="HI49" s="362"/>
      <c r="HJ49" s="362"/>
      <c r="HK49" s="362"/>
      <c r="HL49" s="362"/>
      <c r="HM49" s="362"/>
      <c r="HN49" s="362"/>
      <c r="HO49" s="362"/>
      <c r="HP49" s="362"/>
      <c r="HQ49" s="362"/>
      <c r="HR49" s="362"/>
      <c r="HS49" s="362"/>
      <c r="HT49" s="362"/>
      <c r="HU49" s="362"/>
      <c r="HV49" s="362"/>
      <c r="HW49" s="362"/>
      <c r="HX49" s="362"/>
      <c r="HY49" s="362"/>
      <c r="HZ49" s="362"/>
      <c r="IA49" s="362"/>
      <c r="IB49" s="362"/>
      <c r="IC49" s="362"/>
      <c r="ID49" s="362"/>
      <c r="IE49" s="362"/>
      <c r="IF49" s="362"/>
      <c r="IG49" s="362"/>
      <c r="IH49" s="362"/>
      <c r="II49" s="362"/>
      <c r="IJ49" s="362"/>
      <c r="IK49" s="362"/>
      <c r="IL49" s="362"/>
      <c r="IM49" s="362"/>
      <c r="IN49" s="362"/>
      <c r="IO49" s="362"/>
      <c r="IP49" s="362"/>
      <c r="IQ49" s="362"/>
      <c r="IR49" s="362"/>
      <c r="IS49" s="362"/>
      <c r="IT49" s="362"/>
      <c r="IU49" s="362"/>
      <c r="IV49" s="362"/>
      <c r="IW49" s="362"/>
    </row>
    <row r="50" s="344" customFormat="1" ht="15" customHeight="1" spans="1:257">
      <c r="A50" s="179" t="s">
        <v>1398</v>
      </c>
      <c r="B50" s="376"/>
      <c r="C50" s="423"/>
      <c r="D50" s="376"/>
      <c r="E50" s="333"/>
      <c r="F50" s="333"/>
      <c r="G50" s="362"/>
      <c r="H50" s="417"/>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2"/>
      <c r="CE50" s="362"/>
      <c r="CF50" s="362"/>
      <c r="CG50" s="362"/>
      <c r="CH50" s="362"/>
      <c r="CI50" s="362"/>
      <c r="CJ50" s="362"/>
      <c r="CK50" s="362"/>
      <c r="CL50" s="362"/>
      <c r="CM50" s="362"/>
      <c r="CN50" s="362"/>
      <c r="CO50" s="362"/>
      <c r="CP50" s="362"/>
      <c r="CQ50" s="362"/>
      <c r="CR50" s="362"/>
      <c r="CS50" s="362"/>
      <c r="CT50" s="362"/>
      <c r="CU50" s="362"/>
      <c r="CV50" s="362"/>
      <c r="CW50" s="362"/>
      <c r="CX50" s="362"/>
      <c r="CY50" s="362"/>
      <c r="CZ50" s="362"/>
      <c r="DA50" s="362"/>
      <c r="DB50" s="362"/>
      <c r="DC50" s="362"/>
      <c r="DD50" s="362"/>
      <c r="DE50" s="362"/>
      <c r="DF50" s="362"/>
      <c r="DG50" s="362"/>
      <c r="DH50" s="362"/>
      <c r="DI50" s="362"/>
      <c r="DJ50" s="362"/>
      <c r="DK50" s="362"/>
      <c r="DL50" s="362"/>
      <c r="DM50" s="362"/>
      <c r="DN50" s="362"/>
      <c r="DO50" s="362"/>
      <c r="DP50" s="362"/>
      <c r="DQ50" s="362"/>
      <c r="DR50" s="362"/>
      <c r="DS50" s="362"/>
      <c r="DT50" s="362"/>
      <c r="DU50" s="362"/>
      <c r="DV50" s="362"/>
      <c r="DW50" s="362"/>
      <c r="DX50" s="362"/>
      <c r="DY50" s="362"/>
      <c r="DZ50" s="362"/>
      <c r="EA50" s="362"/>
      <c r="EB50" s="362"/>
      <c r="EC50" s="362"/>
      <c r="ED50" s="362"/>
      <c r="EE50" s="362"/>
      <c r="EF50" s="362"/>
      <c r="EG50" s="362"/>
      <c r="EH50" s="362"/>
      <c r="EI50" s="362"/>
      <c r="EJ50" s="362"/>
      <c r="EK50" s="362"/>
      <c r="EL50" s="362"/>
      <c r="EM50" s="362"/>
      <c r="EN50" s="362"/>
      <c r="EO50" s="362"/>
      <c r="EP50" s="362"/>
      <c r="EQ50" s="362"/>
      <c r="ER50" s="362"/>
      <c r="ES50" s="362"/>
      <c r="ET50" s="362"/>
      <c r="EU50" s="362"/>
      <c r="EV50" s="362"/>
      <c r="EW50" s="362"/>
      <c r="EX50" s="362"/>
      <c r="EY50" s="362"/>
      <c r="EZ50" s="362"/>
      <c r="FA50" s="362"/>
      <c r="FB50" s="362"/>
      <c r="FC50" s="362"/>
      <c r="FD50" s="362"/>
      <c r="FE50" s="362"/>
      <c r="FF50" s="362"/>
      <c r="FG50" s="362"/>
      <c r="FH50" s="362"/>
      <c r="FI50" s="362"/>
      <c r="FJ50" s="362"/>
      <c r="FK50" s="362"/>
      <c r="FL50" s="362"/>
      <c r="FM50" s="362"/>
      <c r="FN50" s="362"/>
      <c r="FO50" s="362"/>
      <c r="FP50" s="362"/>
      <c r="FQ50" s="362"/>
      <c r="FR50" s="362"/>
      <c r="FS50" s="362"/>
      <c r="FT50" s="362"/>
      <c r="FU50" s="362"/>
      <c r="FV50" s="362"/>
      <c r="FW50" s="362"/>
      <c r="FX50" s="362"/>
      <c r="FY50" s="362"/>
      <c r="FZ50" s="362"/>
      <c r="GA50" s="362"/>
      <c r="GB50" s="362"/>
      <c r="GC50" s="362"/>
      <c r="GD50" s="362"/>
      <c r="GE50" s="362"/>
      <c r="GF50" s="362"/>
      <c r="GG50" s="362"/>
      <c r="GH50" s="362"/>
      <c r="GI50" s="362"/>
      <c r="GJ50" s="362"/>
      <c r="GK50" s="362"/>
      <c r="GL50" s="362"/>
      <c r="GM50" s="362"/>
      <c r="GN50" s="362"/>
      <c r="GO50" s="362"/>
      <c r="GP50" s="362"/>
      <c r="GQ50" s="362"/>
      <c r="GR50" s="362"/>
      <c r="GS50" s="362"/>
      <c r="GT50" s="362"/>
      <c r="GU50" s="362"/>
      <c r="GV50" s="362"/>
      <c r="GW50" s="362"/>
      <c r="GX50" s="362"/>
      <c r="GY50" s="362"/>
      <c r="GZ50" s="362"/>
      <c r="HA50" s="362"/>
      <c r="HB50" s="362"/>
      <c r="HC50" s="362"/>
      <c r="HD50" s="362"/>
      <c r="HE50" s="362"/>
      <c r="HF50" s="362"/>
      <c r="HG50" s="362"/>
      <c r="HH50" s="362"/>
      <c r="HI50" s="362"/>
      <c r="HJ50" s="362"/>
      <c r="HK50" s="362"/>
      <c r="HL50" s="362"/>
      <c r="HM50" s="362"/>
      <c r="HN50" s="362"/>
      <c r="HO50" s="362"/>
      <c r="HP50" s="362"/>
      <c r="HQ50" s="362"/>
      <c r="HR50" s="362"/>
      <c r="HS50" s="362"/>
      <c r="HT50" s="362"/>
      <c r="HU50" s="362"/>
      <c r="HV50" s="362"/>
      <c r="HW50" s="362"/>
      <c r="HX50" s="362"/>
      <c r="HY50" s="362"/>
      <c r="HZ50" s="362"/>
      <c r="IA50" s="362"/>
      <c r="IB50" s="362"/>
      <c r="IC50" s="362"/>
      <c r="ID50" s="362"/>
      <c r="IE50" s="362"/>
      <c r="IF50" s="362"/>
      <c r="IG50" s="362"/>
      <c r="IH50" s="362"/>
      <c r="II50" s="362"/>
      <c r="IJ50" s="362"/>
      <c r="IK50" s="362"/>
      <c r="IL50" s="362"/>
      <c r="IM50" s="362"/>
      <c r="IN50" s="362"/>
      <c r="IO50" s="362"/>
      <c r="IP50" s="362"/>
      <c r="IQ50" s="362"/>
      <c r="IR50" s="362"/>
      <c r="IS50" s="362"/>
      <c r="IT50" s="362"/>
      <c r="IU50" s="362"/>
      <c r="IV50" s="362"/>
      <c r="IW50" s="362"/>
    </row>
    <row r="51" s="344" customFormat="1" ht="15" customHeight="1" spans="1:257">
      <c r="A51" s="179" t="s">
        <v>1399</v>
      </c>
      <c r="B51" s="376"/>
      <c r="C51" s="423"/>
      <c r="D51" s="376"/>
      <c r="E51" s="333"/>
      <c r="F51" s="333"/>
      <c r="G51" s="362"/>
      <c r="H51" s="417"/>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62"/>
      <c r="BE51" s="362"/>
      <c r="BF51" s="362"/>
      <c r="BG51" s="362"/>
      <c r="BH51" s="362"/>
      <c r="BI51" s="362"/>
      <c r="BJ51" s="362"/>
      <c r="BK51" s="362"/>
      <c r="BL51" s="362"/>
      <c r="BM51" s="362"/>
      <c r="BN51" s="362"/>
      <c r="BO51" s="362"/>
      <c r="BP51" s="362"/>
      <c r="BQ51" s="362"/>
      <c r="BR51" s="362"/>
      <c r="BS51" s="362"/>
      <c r="BT51" s="362"/>
      <c r="BU51" s="362"/>
      <c r="BV51" s="362"/>
      <c r="BW51" s="362"/>
      <c r="BX51" s="362"/>
      <c r="BY51" s="362"/>
      <c r="BZ51" s="362"/>
      <c r="CA51" s="362"/>
      <c r="CB51" s="362"/>
      <c r="CC51" s="362"/>
      <c r="CD51" s="362"/>
      <c r="CE51" s="362"/>
      <c r="CF51" s="362"/>
      <c r="CG51" s="362"/>
      <c r="CH51" s="362"/>
      <c r="CI51" s="362"/>
      <c r="CJ51" s="362"/>
      <c r="CK51" s="362"/>
      <c r="CL51" s="362"/>
      <c r="CM51" s="362"/>
      <c r="CN51" s="362"/>
      <c r="CO51" s="362"/>
      <c r="CP51" s="362"/>
      <c r="CQ51" s="362"/>
      <c r="CR51" s="362"/>
      <c r="CS51" s="362"/>
      <c r="CT51" s="362"/>
      <c r="CU51" s="362"/>
      <c r="CV51" s="362"/>
      <c r="CW51" s="362"/>
      <c r="CX51" s="362"/>
      <c r="CY51" s="362"/>
      <c r="CZ51" s="362"/>
      <c r="DA51" s="362"/>
      <c r="DB51" s="362"/>
      <c r="DC51" s="362"/>
      <c r="DD51" s="362"/>
      <c r="DE51" s="362"/>
      <c r="DF51" s="362"/>
      <c r="DG51" s="362"/>
      <c r="DH51" s="362"/>
      <c r="DI51" s="362"/>
      <c r="DJ51" s="362"/>
      <c r="DK51" s="362"/>
      <c r="DL51" s="362"/>
      <c r="DM51" s="362"/>
      <c r="DN51" s="362"/>
      <c r="DO51" s="362"/>
      <c r="DP51" s="362"/>
      <c r="DQ51" s="362"/>
      <c r="DR51" s="362"/>
      <c r="DS51" s="362"/>
      <c r="DT51" s="362"/>
      <c r="DU51" s="362"/>
      <c r="DV51" s="362"/>
      <c r="DW51" s="362"/>
      <c r="DX51" s="362"/>
      <c r="DY51" s="362"/>
      <c r="DZ51" s="362"/>
      <c r="EA51" s="362"/>
      <c r="EB51" s="362"/>
      <c r="EC51" s="362"/>
      <c r="ED51" s="362"/>
      <c r="EE51" s="362"/>
      <c r="EF51" s="362"/>
      <c r="EG51" s="362"/>
      <c r="EH51" s="362"/>
      <c r="EI51" s="362"/>
      <c r="EJ51" s="362"/>
      <c r="EK51" s="362"/>
      <c r="EL51" s="362"/>
      <c r="EM51" s="362"/>
      <c r="EN51" s="362"/>
      <c r="EO51" s="362"/>
      <c r="EP51" s="362"/>
      <c r="EQ51" s="362"/>
      <c r="ER51" s="362"/>
      <c r="ES51" s="362"/>
      <c r="ET51" s="362"/>
      <c r="EU51" s="362"/>
      <c r="EV51" s="362"/>
      <c r="EW51" s="362"/>
      <c r="EX51" s="362"/>
      <c r="EY51" s="362"/>
      <c r="EZ51" s="362"/>
      <c r="FA51" s="362"/>
      <c r="FB51" s="362"/>
      <c r="FC51" s="362"/>
      <c r="FD51" s="362"/>
      <c r="FE51" s="362"/>
      <c r="FF51" s="362"/>
      <c r="FG51" s="362"/>
      <c r="FH51" s="362"/>
      <c r="FI51" s="362"/>
      <c r="FJ51" s="362"/>
      <c r="FK51" s="362"/>
      <c r="FL51" s="362"/>
      <c r="FM51" s="362"/>
      <c r="FN51" s="362"/>
      <c r="FO51" s="362"/>
      <c r="FP51" s="362"/>
      <c r="FQ51" s="362"/>
      <c r="FR51" s="362"/>
      <c r="FS51" s="362"/>
      <c r="FT51" s="362"/>
      <c r="FU51" s="362"/>
      <c r="FV51" s="362"/>
      <c r="FW51" s="362"/>
      <c r="FX51" s="362"/>
      <c r="FY51" s="362"/>
      <c r="FZ51" s="362"/>
      <c r="GA51" s="362"/>
      <c r="GB51" s="362"/>
      <c r="GC51" s="362"/>
      <c r="GD51" s="362"/>
      <c r="GE51" s="362"/>
      <c r="GF51" s="362"/>
      <c r="GG51" s="362"/>
      <c r="GH51" s="362"/>
      <c r="GI51" s="362"/>
      <c r="GJ51" s="362"/>
      <c r="GK51" s="362"/>
      <c r="GL51" s="362"/>
      <c r="GM51" s="362"/>
      <c r="GN51" s="362"/>
      <c r="GO51" s="362"/>
      <c r="GP51" s="362"/>
      <c r="GQ51" s="362"/>
      <c r="GR51" s="362"/>
      <c r="GS51" s="362"/>
      <c r="GT51" s="362"/>
      <c r="GU51" s="362"/>
      <c r="GV51" s="362"/>
      <c r="GW51" s="362"/>
      <c r="GX51" s="362"/>
      <c r="GY51" s="362"/>
      <c r="GZ51" s="362"/>
      <c r="HA51" s="362"/>
      <c r="HB51" s="362"/>
      <c r="HC51" s="362"/>
      <c r="HD51" s="362"/>
      <c r="HE51" s="362"/>
      <c r="HF51" s="362"/>
      <c r="HG51" s="362"/>
      <c r="HH51" s="362"/>
      <c r="HI51" s="362"/>
      <c r="HJ51" s="362"/>
      <c r="HK51" s="362"/>
      <c r="HL51" s="362"/>
      <c r="HM51" s="362"/>
      <c r="HN51" s="362"/>
      <c r="HO51" s="362"/>
      <c r="HP51" s="362"/>
      <c r="HQ51" s="362"/>
      <c r="HR51" s="362"/>
      <c r="HS51" s="362"/>
      <c r="HT51" s="362"/>
      <c r="HU51" s="362"/>
      <c r="HV51" s="362"/>
      <c r="HW51" s="362"/>
      <c r="HX51" s="362"/>
      <c r="HY51" s="362"/>
      <c r="HZ51" s="362"/>
      <c r="IA51" s="362"/>
      <c r="IB51" s="362"/>
      <c r="IC51" s="362"/>
      <c r="ID51" s="362"/>
      <c r="IE51" s="362"/>
      <c r="IF51" s="362"/>
      <c r="IG51" s="362"/>
      <c r="IH51" s="362"/>
      <c r="II51" s="362"/>
      <c r="IJ51" s="362"/>
      <c r="IK51" s="362"/>
      <c r="IL51" s="362"/>
      <c r="IM51" s="362"/>
      <c r="IN51" s="362"/>
      <c r="IO51" s="362"/>
      <c r="IP51" s="362"/>
      <c r="IQ51" s="362"/>
      <c r="IR51" s="362"/>
      <c r="IS51" s="362"/>
      <c r="IT51" s="362"/>
      <c r="IU51" s="362"/>
      <c r="IV51" s="362"/>
      <c r="IW51" s="362"/>
    </row>
    <row r="52" s="344" customFormat="1" ht="15" customHeight="1" spans="1:257">
      <c r="A52" s="179" t="s">
        <v>1400</v>
      </c>
      <c r="B52" s="376"/>
      <c r="C52" s="423"/>
      <c r="D52" s="376"/>
      <c r="E52" s="333"/>
      <c r="F52" s="333"/>
      <c r="G52" s="362"/>
      <c r="H52" s="417"/>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2"/>
      <c r="BR52" s="362"/>
      <c r="BS52" s="362"/>
      <c r="BT52" s="362"/>
      <c r="BU52" s="362"/>
      <c r="BV52" s="362"/>
      <c r="BW52" s="362"/>
      <c r="BX52" s="362"/>
      <c r="BY52" s="362"/>
      <c r="BZ52" s="362"/>
      <c r="CA52" s="362"/>
      <c r="CB52" s="362"/>
      <c r="CC52" s="362"/>
      <c r="CD52" s="362"/>
      <c r="CE52" s="362"/>
      <c r="CF52" s="362"/>
      <c r="CG52" s="362"/>
      <c r="CH52" s="362"/>
      <c r="CI52" s="362"/>
      <c r="CJ52" s="362"/>
      <c r="CK52" s="362"/>
      <c r="CL52" s="362"/>
      <c r="CM52" s="362"/>
      <c r="CN52" s="362"/>
      <c r="CO52" s="362"/>
      <c r="CP52" s="362"/>
      <c r="CQ52" s="362"/>
      <c r="CR52" s="362"/>
      <c r="CS52" s="362"/>
      <c r="CT52" s="362"/>
      <c r="CU52" s="362"/>
      <c r="CV52" s="362"/>
      <c r="CW52" s="362"/>
      <c r="CX52" s="362"/>
      <c r="CY52" s="362"/>
      <c r="CZ52" s="362"/>
      <c r="DA52" s="362"/>
      <c r="DB52" s="362"/>
      <c r="DC52" s="362"/>
      <c r="DD52" s="362"/>
      <c r="DE52" s="362"/>
      <c r="DF52" s="362"/>
      <c r="DG52" s="362"/>
      <c r="DH52" s="362"/>
      <c r="DI52" s="362"/>
      <c r="DJ52" s="362"/>
      <c r="DK52" s="362"/>
      <c r="DL52" s="362"/>
      <c r="DM52" s="362"/>
      <c r="DN52" s="362"/>
      <c r="DO52" s="362"/>
      <c r="DP52" s="362"/>
      <c r="DQ52" s="362"/>
      <c r="DR52" s="362"/>
      <c r="DS52" s="362"/>
      <c r="DT52" s="362"/>
      <c r="DU52" s="362"/>
      <c r="DV52" s="362"/>
      <c r="DW52" s="362"/>
      <c r="DX52" s="362"/>
      <c r="DY52" s="362"/>
      <c r="DZ52" s="362"/>
      <c r="EA52" s="362"/>
      <c r="EB52" s="362"/>
      <c r="EC52" s="362"/>
      <c r="ED52" s="362"/>
      <c r="EE52" s="362"/>
      <c r="EF52" s="362"/>
      <c r="EG52" s="362"/>
      <c r="EH52" s="362"/>
      <c r="EI52" s="362"/>
      <c r="EJ52" s="362"/>
      <c r="EK52" s="362"/>
      <c r="EL52" s="362"/>
      <c r="EM52" s="362"/>
      <c r="EN52" s="362"/>
      <c r="EO52" s="362"/>
      <c r="EP52" s="362"/>
      <c r="EQ52" s="362"/>
      <c r="ER52" s="362"/>
      <c r="ES52" s="362"/>
      <c r="ET52" s="362"/>
      <c r="EU52" s="362"/>
      <c r="EV52" s="362"/>
      <c r="EW52" s="362"/>
      <c r="EX52" s="362"/>
      <c r="EY52" s="362"/>
      <c r="EZ52" s="362"/>
      <c r="FA52" s="362"/>
      <c r="FB52" s="362"/>
      <c r="FC52" s="362"/>
      <c r="FD52" s="362"/>
      <c r="FE52" s="362"/>
      <c r="FF52" s="362"/>
      <c r="FG52" s="362"/>
      <c r="FH52" s="362"/>
      <c r="FI52" s="362"/>
      <c r="FJ52" s="362"/>
      <c r="FK52" s="362"/>
      <c r="FL52" s="362"/>
      <c r="FM52" s="362"/>
      <c r="FN52" s="362"/>
      <c r="FO52" s="362"/>
      <c r="FP52" s="362"/>
      <c r="FQ52" s="362"/>
      <c r="FR52" s="362"/>
      <c r="FS52" s="362"/>
      <c r="FT52" s="362"/>
      <c r="FU52" s="362"/>
      <c r="FV52" s="362"/>
      <c r="FW52" s="362"/>
      <c r="FX52" s="362"/>
      <c r="FY52" s="362"/>
      <c r="FZ52" s="362"/>
      <c r="GA52" s="362"/>
      <c r="GB52" s="362"/>
      <c r="GC52" s="362"/>
      <c r="GD52" s="362"/>
      <c r="GE52" s="362"/>
      <c r="GF52" s="362"/>
      <c r="GG52" s="362"/>
      <c r="GH52" s="362"/>
      <c r="GI52" s="362"/>
      <c r="GJ52" s="362"/>
      <c r="GK52" s="362"/>
      <c r="GL52" s="362"/>
      <c r="GM52" s="362"/>
      <c r="GN52" s="362"/>
      <c r="GO52" s="362"/>
      <c r="GP52" s="362"/>
      <c r="GQ52" s="362"/>
      <c r="GR52" s="362"/>
      <c r="GS52" s="362"/>
      <c r="GT52" s="362"/>
      <c r="GU52" s="362"/>
      <c r="GV52" s="362"/>
      <c r="GW52" s="362"/>
      <c r="GX52" s="362"/>
      <c r="GY52" s="362"/>
      <c r="GZ52" s="362"/>
      <c r="HA52" s="362"/>
      <c r="HB52" s="362"/>
      <c r="HC52" s="362"/>
      <c r="HD52" s="362"/>
      <c r="HE52" s="362"/>
      <c r="HF52" s="362"/>
      <c r="HG52" s="362"/>
      <c r="HH52" s="362"/>
      <c r="HI52" s="362"/>
      <c r="HJ52" s="362"/>
      <c r="HK52" s="362"/>
      <c r="HL52" s="362"/>
      <c r="HM52" s="362"/>
      <c r="HN52" s="362"/>
      <c r="HO52" s="362"/>
      <c r="HP52" s="362"/>
      <c r="HQ52" s="362"/>
      <c r="HR52" s="362"/>
      <c r="HS52" s="362"/>
      <c r="HT52" s="362"/>
      <c r="HU52" s="362"/>
      <c r="HV52" s="362"/>
      <c r="HW52" s="362"/>
      <c r="HX52" s="362"/>
      <c r="HY52" s="362"/>
      <c r="HZ52" s="362"/>
      <c r="IA52" s="362"/>
      <c r="IB52" s="362"/>
      <c r="IC52" s="362"/>
      <c r="ID52" s="362"/>
      <c r="IE52" s="362"/>
      <c r="IF52" s="362"/>
      <c r="IG52" s="362"/>
      <c r="IH52" s="362"/>
      <c r="II52" s="362"/>
      <c r="IJ52" s="362"/>
      <c r="IK52" s="362"/>
      <c r="IL52" s="362"/>
      <c r="IM52" s="362"/>
      <c r="IN52" s="362"/>
      <c r="IO52" s="362"/>
      <c r="IP52" s="362"/>
      <c r="IQ52" s="362"/>
      <c r="IR52" s="362"/>
      <c r="IS52" s="362"/>
      <c r="IT52" s="362"/>
      <c r="IU52" s="362"/>
      <c r="IV52" s="362"/>
      <c r="IW52" s="362"/>
    </row>
    <row r="53" s="344" customFormat="1" ht="15" customHeight="1" spans="1:257">
      <c r="A53" s="179" t="s">
        <v>1401</v>
      </c>
      <c r="B53" s="376"/>
      <c r="C53" s="423"/>
      <c r="D53" s="376"/>
      <c r="E53" s="333"/>
      <c r="F53" s="333"/>
      <c r="G53" s="362"/>
      <c r="H53" s="417"/>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2"/>
      <c r="AU53" s="362"/>
      <c r="AV53" s="362"/>
      <c r="AW53" s="362"/>
      <c r="AX53" s="362"/>
      <c r="AY53" s="362"/>
      <c r="AZ53" s="362"/>
      <c r="BA53" s="362"/>
      <c r="BB53" s="362"/>
      <c r="BC53" s="362"/>
      <c r="BD53" s="362"/>
      <c r="BE53" s="362"/>
      <c r="BF53" s="362"/>
      <c r="BG53" s="362"/>
      <c r="BH53" s="362"/>
      <c r="BI53" s="362"/>
      <c r="BJ53" s="362"/>
      <c r="BK53" s="362"/>
      <c r="BL53" s="362"/>
      <c r="BM53" s="362"/>
      <c r="BN53" s="362"/>
      <c r="BO53" s="362"/>
      <c r="BP53" s="362"/>
      <c r="BQ53" s="362"/>
      <c r="BR53" s="362"/>
      <c r="BS53" s="362"/>
      <c r="BT53" s="362"/>
      <c r="BU53" s="362"/>
      <c r="BV53" s="362"/>
      <c r="BW53" s="362"/>
      <c r="BX53" s="362"/>
      <c r="BY53" s="362"/>
      <c r="BZ53" s="362"/>
      <c r="CA53" s="362"/>
      <c r="CB53" s="362"/>
      <c r="CC53" s="362"/>
      <c r="CD53" s="362"/>
      <c r="CE53" s="362"/>
      <c r="CF53" s="362"/>
      <c r="CG53" s="362"/>
      <c r="CH53" s="362"/>
      <c r="CI53" s="362"/>
      <c r="CJ53" s="362"/>
      <c r="CK53" s="362"/>
      <c r="CL53" s="362"/>
      <c r="CM53" s="362"/>
      <c r="CN53" s="362"/>
      <c r="CO53" s="362"/>
      <c r="CP53" s="362"/>
      <c r="CQ53" s="362"/>
      <c r="CR53" s="362"/>
      <c r="CS53" s="362"/>
      <c r="CT53" s="362"/>
      <c r="CU53" s="362"/>
      <c r="CV53" s="362"/>
      <c r="CW53" s="362"/>
      <c r="CX53" s="362"/>
      <c r="CY53" s="362"/>
      <c r="CZ53" s="362"/>
      <c r="DA53" s="362"/>
      <c r="DB53" s="362"/>
      <c r="DC53" s="362"/>
      <c r="DD53" s="362"/>
      <c r="DE53" s="362"/>
      <c r="DF53" s="362"/>
      <c r="DG53" s="362"/>
      <c r="DH53" s="362"/>
      <c r="DI53" s="362"/>
      <c r="DJ53" s="362"/>
      <c r="DK53" s="362"/>
      <c r="DL53" s="362"/>
      <c r="DM53" s="362"/>
      <c r="DN53" s="362"/>
      <c r="DO53" s="362"/>
      <c r="DP53" s="362"/>
      <c r="DQ53" s="362"/>
      <c r="DR53" s="362"/>
      <c r="DS53" s="362"/>
      <c r="DT53" s="362"/>
      <c r="DU53" s="362"/>
      <c r="DV53" s="362"/>
      <c r="DW53" s="362"/>
      <c r="DX53" s="362"/>
      <c r="DY53" s="362"/>
      <c r="DZ53" s="362"/>
      <c r="EA53" s="362"/>
      <c r="EB53" s="362"/>
      <c r="EC53" s="362"/>
      <c r="ED53" s="362"/>
      <c r="EE53" s="362"/>
      <c r="EF53" s="362"/>
      <c r="EG53" s="362"/>
      <c r="EH53" s="362"/>
      <c r="EI53" s="362"/>
      <c r="EJ53" s="362"/>
      <c r="EK53" s="362"/>
      <c r="EL53" s="362"/>
      <c r="EM53" s="362"/>
      <c r="EN53" s="362"/>
      <c r="EO53" s="362"/>
      <c r="EP53" s="362"/>
      <c r="EQ53" s="362"/>
      <c r="ER53" s="362"/>
      <c r="ES53" s="362"/>
      <c r="ET53" s="362"/>
      <c r="EU53" s="362"/>
      <c r="EV53" s="362"/>
      <c r="EW53" s="362"/>
      <c r="EX53" s="362"/>
      <c r="EY53" s="362"/>
      <c r="EZ53" s="362"/>
      <c r="FA53" s="362"/>
      <c r="FB53" s="362"/>
      <c r="FC53" s="362"/>
      <c r="FD53" s="362"/>
      <c r="FE53" s="362"/>
      <c r="FF53" s="362"/>
      <c r="FG53" s="362"/>
      <c r="FH53" s="362"/>
      <c r="FI53" s="362"/>
      <c r="FJ53" s="362"/>
      <c r="FK53" s="362"/>
      <c r="FL53" s="362"/>
      <c r="FM53" s="362"/>
      <c r="FN53" s="362"/>
      <c r="FO53" s="362"/>
      <c r="FP53" s="362"/>
      <c r="FQ53" s="362"/>
      <c r="FR53" s="362"/>
      <c r="FS53" s="362"/>
      <c r="FT53" s="362"/>
      <c r="FU53" s="362"/>
      <c r="FV53" s="362"/>
      <c r="FW53" s="362"/>
      <c r="FX53" s="362"/>
      <c r="FY53" s="362"/>
      <c r="FZ53" s="362"/>
      <c r="GA53" s="362"/>
      <c r="GB53" s="362"/>
      <c r="GC53" s="362"/>
      <c r="GD53" s="362"/>
      <c r="GE53" s="362"/>
      <c r="GF53" s="362"/>
      <c r="GG53" s="362"/>
      <c r="GH53" s="362"/>
      <c r="GI53" s="362"/>
      <c r="GJ53" s="362"/>
      <c r="GK53" s="362"/>
      <c r="GL53" s="362"/>
      <c r="GM53" s="362"/>
      <c r="GN53" s="362"/>
      <c r="GO53" s="362"/>
      <c r="GP53" s="362"/>
      <c r="GQ53" s="362"/>
      <c r="GR53" s="362"/>
      <c r="GS53" s="362"/>
      <c r="GT53" s="362"/>
      <c r="GU53" s="362"/>
      <c r="GV53" s="362"/>
      <c r="GW53" s="362"/>
      <c r="GX53" s="362"/>
      <c r="GY53" s="362"/>
      <c r="GZ53" s="362"/>
      <c r="HA53" s="362"/>
      <c r="HB53" s="362"/>
      <c r="HC53" s="362"/>
      <c r="HD53" s="362"/>
      <c r="HE53" s="362"/>
      <c r="HF53" s="362"/>
      <c r="HG53" s="362"/>
      <c r="HH53" s="362"/>
      <c r="HI53" s="362"/>
      <c r="HJ53" s="362"/>
      <c r="HK53" s="362"/>
      <c r="HL53" s="362"/>
      <c r="HM53" s="362"/>
      <c r="HN53" s="362"/>
      <c r="HO53" s="362"/>
      <c r="HP53" s="362"/>
      <c r="HQ53" s="362"/>
      <c r="HR53" s="362"/>
      <c r="HS53" s="362"/>
      <c r="HT53" s="362"/>
      <c r="HU53" s="362"/>
      <c r="HV53" s="362"/>
      <c r="HW53" s="362"/>
      <c r="HX53" s="362"/>
      <c r="HY53" s="362"/>
      <c r="HZ53" s="362"/>
      <c r="IA53" s="362"/>
      <c r="IB53" s="362"/>
      <c r="IC53" s="362"/>
      <c r="ID53" s="362"/>
      <c r="IE53" s="362"/>
      <c r="IF53" s="362"/>
      <c r="IG53" s="362"/>
      <c r="IH53" s="362"/>
      <c r="II53" s="362"/>
      <c r="IJ53" s="362"/>
      <c r="IK53" s="362"/>
      <c r="IL53" s="362"/>
      <c r="IM53" s="362"/>
      <c r="IN53" s="362"/>
      <c r="IO53" s="362"/>
      <c r="IP53" s="362"/>
      <c r="IQ53" s="362"/>
      <c r="IR53" s="362"/>
      <c r="IS53" s="362"/>
      <c r="IT53" s="362"/>
      <c r="IU53" s="362"/>
      <c r="IV53" s="362"/>
      <c r="IW53" s="362"/>
    </row>
    <row r="54" s="344" customFormat="1" ht="15" customHeight="1" spans="1:257">
      <c r="A54" s="297" t="s">
        <v>1402</v>
      </c>
      <c r="B54" s="376"/>
      <c r="C54" s="423"/>
      <c r="D54" s="376"/>
      <c r="E54" s="333"/>
      <c r="F54" s="333"/>
      <c r="G54" s="362"/>
      <c r="H54" s="417"/>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c r="AR54" s="362"/>
      <c r="AS54" s="362"/>
      <c r="AT54" s="362"/>
      <c r="AU54" s="362"/>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2"/>
      <c r="BR54" s="362"/>
      <c r="BS54" s="362"/>
      <c r="BT54" s="362"/>
      <c r="BU54" s="362"/>
      <c r="BV54" s="362"/>
      <c r="BW54" s="362"/>
      <c r="BX54" s="362"/>
      <c r="BY54" s="362"/>
      <c r="BZ54" s="362"/>
      <c r="CA54" s="362"/>
      <c r="CB54" s="362"/>
      <c r="CC54" s="362"/>
      <c r="CD54" s="362"/>
      <c r="CE54" s="362"/>
      <c r="CF54" s="362"/>
      <c r="CG54" s="362"/>
      <c r="CH54" s="362"/>
      <c r="CI54" s="362"/>
      <c r="CJ54" s="362"/>
      <c r="CK54" s="362"/>
      <c r="CL54" s="362"/>
      <c r="CM54" s="362"/>
      <c r="CN54" s="362"/>
      <c r="CO54" s="362"/>
      <c r="CP54" s="362"/>
      <c r="CQ54" s="362"/>
      <c r="CR54" s="362"/>
      <c r="CS54" s="362"/>
      <c r="CT54" s="362"/>
      <c r="CU54" s="362"/>
      <c r="CV54" s="362"/>
      <c r="CW54" s="362"/>
      <c r="CX54" s="362"/>
      <c r="CY54" s="362"/>
      <c r="CZ54" s="362"/>
      <c r="DA54" s="362"/>
      <c r="DB54" s="362"/>
      <c r="DC54" s="362"/>
      <c r="DD54" s="362"/>
      <c r="DE54" s="362"/>
      <c r="DF54" s="362"/>
      <c r="DG54" s="362"/>
      <c r="DH54" s="362"/>
      <c r="DI54" s="362"/>
      <c r="DJ54" s="362"/>
      <c r="DK54" s="362"/>
      <c r="DL54" s="362"/>
      <c r="DM54" s="362"/>
      <c r="DN54" s="362"/>
      <c r="DO54" s="362"/>
      <c r="DP54" s="362"/>
      <c r="DQ54" s="362"/>
      <c r="DR54" s="362"/>
      <c r="DS54" s="362"/>
      <c r="DT54" s="362"/>
      <c r="DU54" s="362"/>
      <c r="DV54" s="362"/>
      <c r="DW54" s="362"/>
      <c r="DX54" s="362"/>
      <c r="DY54" s="362"/>
      <c r="DZ54" s="362"/>
      <c r="EA54" s="362"/>
      <c r="EB54" s="362"/>
      <c r="EC54" s="362"/>
      <c r="ED54" s="362"/>
      <c r="EE54" s="362"/>
      <c r="EF54" s="362"/>
      <c r="EG54" s="362"/>
      <c r="EH54" s="362"/>
      <c r="EI54" s="362"/>
      <c r="EJ54" s="362"/>
      <c r="EK54" s="362"/>
      <c r="EL54" s="362"/>
      <c r="EM54" s="362"/>
      <c r="EN54" s="362"/>
      <c r="EO54" s="362"/>
      <c r="EP54" s="362"/>
      <c r="EQ54" s="362"/>
      <c r="ER54" s="362"/>
      <c r="ES54" s="362"/>
      <c r="ET54" s="362"/>
      <c r="EU54" s="362"/>
      <c r="EV54" s="362"/>
      <c r="EW54" s="362"/>
      <c r="EX54" s="362"/>
      <c r="EY54" s="362"/>
      <c r="EZ54" s="362"/>
      <c r="FA54" s="362"/>
      <c r="FB54" s="362"/>
      <c r="FC54" s="362"/>
      <c r="FD54" s="362"/>
      <c r="FE54" s="362"/>
      <c r="FF54" s="362"/>
      <c r="FG54" s="362"/>
      <c r="FH54" s="362"/>
      <c r="FI54" s="362"/>
      <c r="FJ54" s="362"/>
      <c r="FK54" s="362"/>
      <c r="FL54" s="362"/>
      <c r="FM54" s="362"/>
      <c r="FN54" s="362"/>
      <c r="FO54" s="362"/>
      <c r="FP54" s="362"/>
      <c r="FQ54" s="362"/>
      <c r="FR54" s="362"/>
      <c r="FS54" s="362"/>
      <c r="FT54" s="362"/>
      <c r="FU54" s="362"/>
      <c r="FV54" s="362"/>
      <c r="FW54" s="362"/>
      <c r="FX54" s="362"/>
      <c r="FY54" s="362"/>
      <c r="FZ54" s="362"/>
      <c r="GA54" s="362"/>
      <c r="GB54" s="362"/>
      <c r="GC54" s="362"/>
      <c r="GD54" s="362"/>
      <c r="GE54" s="362"/>
      <c r="GF54" s="362"/>
      <c r="GG54" s="362"/>
      <c r="GH54" s="362"/>
      <c r="GI54" s="362"/>
      <c r="GJ54" s="362"/>
      <c r="GK54" s="362"/>
      <c r="GL54" s="362"/>
      <c r="GM54" s="362"/>
      <c r="GN54" s="362"/>
      <c r="GO54" s="362"/>
      <c r="GP54" s="362"/>
      <c r="GQ54" s="362"/>
      <c r="GR54" s="362"/>
      <c r="GS54" s="362"/>
      <c r="GT54" s="362"/>
      <c r="GU54" s="362"/>
      <c r="GV54" s="362"/>
      <c r="GW54" s="362"/>
      <c r="GX54" s="362"/>
      <c r="GY54" s="362"/>
      <c r="GZ54" s="362"/>
      <c r="HA54" s="362"/>
      <c r="HB54" s="362"/>
      <c r="HC54" s="362"/>
      <c r="HD54" s="362"/>
      <c r="HE54" s="362"/>
      <c r="HF54" s="362"/>
      <c r="HG54" s="362"/>
      <c r="HH54" s="362"/>
      <c r="HI54" s="362"/>
      <c r="HJ54" s="362"/>
      <c r="HK54" s="362"/>
      <c r="HL54" s="362"/>
      <c r="HM54" s="362"/>
      <c r="HN54" s="362"/>
      <c r="HO54" s="362"/>
      <c r="HP54" s="362"/>
      <c r="HQ54" s="362"/>
      <c r="HR54" s="362"/>
      <c r="HS54" s="362"/>
      <c r="HT54" s="362"/>
      <c r="HU54" s="362"/>
      <c r="HV54" s="362"/>
      <c r="HW54" s="362"/>
      <c r="HX54" s="362"/>
      <c r="HY54" s="362"/>
      <c r="HZ54" s="362"/>
      <c r="IA54" s="362"/>
      <c r="IB54" s="362"/>
      <c r="IC54" s="362"/>
      <c r="ID54" s="362"/>
      <c r="IE54" s="362"/>
      <c r="IF54" s="362"/>
      <c r="IG54" s="362"/>
      <c r="IH54" s="362"/>
      <c r="II54" s="362"/>
      <c r="IJ54" s="362"/>
      <c r="IK54" s="362"/>
      <c r="IL54" s="362"/>
      <c r="IM54" s="362"/>
      <c r="IN54" s="362"/>
      <c r="IO54" s="362"/>
      <c r="IP54" s="362"/>
      <c r="IQ54" s="362"/>
      <c r="IR54" s="362"/>
      <c r="IS54" s="362"/>
      <c r="IT54" s="362"/>
      <c r="IU54" s="362"/>
      <c r="IV54" s="362"/>
      <c r="IW54" s="362"/>
    </row>
    <row r="55" s="344" customFormat="1" ht="15" customHeight="1" spans="1:257">
      <c r="A55" s="297" t="s">
        <v>1403</v>
      </c>
      <c r="B55" s="376"/>
      <c r="C55" s="423"/>
      <c r="D55" s="376"/>
      <c r="E55" s="333"/>
      <c r="F55" s="333"/>
      <c r="G55" s="362"/>
      <c r="H55" s="417"/>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362"/>
      <c r="BA55" s="362"/>
      <c r="BB55" s="362"/>
      <c r="BC55" s="362"/>
      <c r="BD55" s="362"/>
      <c r="BE55" s="362"/>
      <c r="BF55" s="362"/>
      <c r="BG55" s="362"/>
      <c r="BH55" s="362"/>
      <c r="BI55" s="362"/>
      <c r="BJ55" s="362"/>
      <c r="BK55" s="362"/>
      <c r="BL55" s="362"/>
      <c r="BM55" s="362"/>
      <c r="BN55" s="362"/>
      <c r="BO55" s="362"/>
      <c r="BP55" s="362"/>
      <c r="BQ55" s="362"/>
      <c r="BR55" s="362"/>
      <c r="BS55" s="362"/>
      <c r="BT55" s="362"/>
      <c r="BU55" s="362"/>
      <c r="BV55" s="362"/>
      <c r="BW55" s="362"/>
      <c r="BX55" s="362"/>
      <c r="BY55" s="362"/>
      <c r="BZ55" s="362"/>
      <c r="CA55" s="362"/>
      <c r="CB55" s="362"/>
      <c r="CC55" s="362"/>
      <c r="CD55" s="362"/>
      <c r="CE55" s="362"/>
      <c r="CF55" s="362"/>
      <c r="CG55" s="362"/>
      <c r="CH55" s="362"/>
      <c r="CI55" s="362"/>
      <c r="CJ55" s="362"/>
      <c r="CK55" s="362"/>
      <c r="CL55" s="362"/>
      <c r="CM55" s="362"/>
      <c r="CN55" s="362"/>
      <c r="CO55" s="362"/>
      <c r="CP55" s="362"/>
      <c r="CQ55" s="362"/>
      <c r="CR55" s="362"/>
      <c r="CS55" s="362"/>
      <c r="CT55" s="362"/>
      <c r="CU55" s="362"/>
      <c r="CV55" s="362"/>
      <c r="CW55" s="362"/>
      <c r="CX55" s="362"/>
      <c r="CY55" s="362"/>
      <c r="CZ55" s="362"/>
      <c r="DA55" s="362"/>
      <c r="DB55" s="362"/>
      <c r="DC55" s="362"/>
      <c r="DD55" s="362"/>
      <c r="DE55" s="362"/>
      <c r="DF55" s="362"/>
      <c r="DG55" s="362"/>
      <c r="DH55" s="362"/>
      <c r="DI55" s="362"/>
      <c r="DJ55" s="362"/>
      <c r="DK55" s="362"/>
      <c r="DL55" s="362"/>
      <c r="DM55" s="362"/>
      <c r="DN55" s="362"/>
      <c r="DO55" s="362"/>
      <c r="DP55" s="362"/>
      <c r="DQ55" s="362"/>
      <c r="DR55" s="362"/>
      <c r="DS55" s="362"/>
      <c r="DT55" s="362"/>
      <c r="DU55" s="362"/>
      <c r="DV55" s="362"/>
      <c r="DW55" s="362"/>
      <c r="DX55" s="362"/>
      <c r="DY55" s="362"/>
      <c r="DZ55" s="362"/>
      <c r="EA55" s="362"/>
      <c r="EB55" s="362"/>
      <c r="EC55" s="362"/>
      <c r="ED55" s="362"/>
      <c r="EE55" s="362"/>
      <c r="EF55" s="362"/>
      <c r="EG55" s="362"/>
      <c r="EH55" s="362"/>
      <c r="EI55" s="362"/>
      <c r="EJ55" s="362"/>
      <c r="EK55" s="362"/>
      <c r="EL55" s="362"/>
      <c r="EM55" s="362"/>
      <c r="EN55" s="362"/>
      <c r="EO55" s="362"/>
      <c r="EP55" s="362"/>
      <c r="EQ55" s="362"/>
      <c r="ER55" s="362"/>
      <c r="ES55" s="362"/>
      <c r="ET55" s="362"/>
      <c r="EU55" s="362"/>
      <c r="EV55" s="362"/>
      <c r="EW55" s="362"/>
      <c r="EX55" s="362"/>
      <c r="EY55" s="362"/>
      <c r="EZ55" s="362"/>
      <c r="FA55" s="362"/>
      <c r="FB55" s="362"/>
      <c r="FC55" s="362"/>
      <c r="FD55" s="362"/>
      <c r="FE55" s="362"/>
      <c r="FF55" s="362"/>
      <c r="FG55" s="362"/>
      <c r="FH55" s="362"/>
      <c r="FI55" s="362"/>
      <c r="FJ55" s="362"/>
      <c r="FK55" s="362"/>
      <c r="FL55" s="362"/>
      <c r="FM55" s="362"/>
      <c r="FN55" s="362"/>
      <c r="FO55" s="362"/>
      <c r="FP55" s="362"/>
      <c r="FQ55" s="362"/>
      <c r="FR55" s="362"/>
      <c r="FS55" s="362"/>
      <c r="FT55" s="362"/>
      <c r="FU55" s="362"/>
      <c r="FV55" s="362"/>
      <c r="FW55" s="362"/>
      <c r="FX55" s="362"/>
      <c r="FY55" s="362"/>
      <c r="FZ55" s="362"/>
      <c r="GA55" s="362"/>
      <c r="GB55" s="362"/>
      <c r="GC55" s="362"/>
      <c r="GD55" s="362"/>
      <c r="GE55" s="362"/>
      <c r="GF55" s="362"/>
      <c r="GG55" s="362"/>
      <c r="GH55" s="362"/>
      <c r="GI55" s="362"/>
      <c r="GJ55" s="362"/>
      <c r="GK55" s="362"/>
      <c r="GL55" s="362"/>
      <c r="GM55" s="362"/>
      <c r="GN55" s="362"/>
      <c r="GO55" s="362"/>
      <c r="GP55" s="362"/>
      <c r="GQ55" s="362"/>
      <c r="GR55" s="362"/>
      <c r="GS55" s="362"/>
      <c r="GT55" s="362"/>
      <c r="GU55" s="362"/>
      <c r="GV55" s="362"/>
      <c r="GW55" s="362"/>
      <c r="GX55" s="362"/>
      <c r="GY55" s="362"/>
      <c r="GZ55" s="362"/>
      <c r="HA55" s="362"/>
      <c r="HB55" s="362"/>
      <c r="HC55" s="362"/>
      <c r="HD55" s="362"/>
      <c r="HE55" s="362"/>
      <c r="HF55" s="362"/>
      <c r="HG55" s="362"/>
      <c r="HH55" s="362"/>
      <c r="HI55" s="362"/>
      <c r="HJ55" s="362"/>
      <c r="HK55" s="362"/>
      <c r="HL55" s="362"/>
      <c r="HM55" s="362"/>
      <c r="HN55" s="362"/>
      <c r="HO55" s="362"/>
      <c r="HP55" s="362"/>
      <c r="HQ55" s="362"/>
      <c r="HR55" s="362"/>
      <c r="HS55" s="362"/>
      <c r="HT55" s="362"/>
      <c r="HU55" s="362"/>
      <c r="HV55" s="362"/>
      <c r="HW55" s="362"/>
      <c r="HX55" s="362"/>
      <c r="HY55" s="362"/>
      <c r="HZ55" s="362"/>
      <c r="IA55" s="362"/>
      <c r="IB55" s="362"/>
      <c r="IC55" s="362"/>
      <c r="ID55" s="362"/>
      <c r="IE55" s="362"/>
      <c r="IF55" s="362"/>
      <c r="IG55" s="362"/>
      <c r="IH55" s="362"/>
      <c r="II55" s="362"/>
      <c r="IJ55" s="362"/>
      <c r="IK55" s="362"/>
      <c r="IL55" s="362"/>
      <c r="IM55" s="362"/>
      <c r="IN55" s="362"/>
      <c r="IO55" s="362"/>
      <c r="IP55" s="362"/>
      <c r="IQ55" s="362"/>
      <c r="IR55" s="362"/>
      <c r="IS55" s="362"/>
      <c r="IT55" s="362"/>
      <c r="IU55" s="362"/>
      <c r="IV55" s="362"/>
      <c r="IW55" s="362"/>
    </row>
    <row r="56" s="344" customFormat="1" ht="15" customHeight="1" spans="1:257">
      <c r="A56" s="297" t="s">
        <v>1404</v>
      </c>
      <c r="B56" s="376"/>
      <c r="C56" s="423"/>
      <c r="D56" s="376"/>
      <c r="E56" s="333"/>
      <c r="F56" s="333"/>
      <c r="G56" s="362"/>
      <c r="H56" s="417"/>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362"/>
      <c r="AY56" s="362"/>
      <c r="AZ56" s="362"/>
      <c r="BA56" s="362"/>
      <c r="BB56" s="362"/>
      <c r="BC56" s="362"/>
      <c r="BD56" s="362"/>
      <c r="BE56" s="362"/>
      <c r="BF56" s="362"/>
      <c r="BG56" s="362"/>
      <c r="BH56" s="362"/>
      <c r="BI56" s="362"/>
      <c r="BJ56" s="362"/>
      <c r="BK56" s="362"/>
      <c r="BL56" s="362"/>
      <c r="BM56" s="362"/>
      <c r="BN56" s="362"/>
      <c r="BO56" s="362"/>
      <c r="BP56" s="362"/>
      <c r="BQ56" s="362"/>
      <c r="BR56" s="362"/>
      <c r="BS56" s="362"/>
      <c r="BT56" s="362"/>
      <c r="BU56" s="362"/>
      <c r="BV56" s="362"/>
      <c r="BW56" s="362"/>
      <c r="BX56" s="362"/>
      <c r="BY56" s="362"/>
      <c r="BZ56" s="362"/>
      <c r="CA56" s="362"/>
      <c r="CB56" s="362"/>
      <c r="CC56" s="362"/>
      <c r="CD56" s="362"/>
      <c r="CE56" s="362"/>
      <c r="CF56" s="362"/>
      <c r="CG56" s="362"/>
      <c r="CH56" s="362"/>
      <c r="CI56" s="362"/>
      <c r="CJ56" s="362"/>
      <c r="CK56" s="362"/>
      <c r="CL56" s="362"/>
      <c r="CM56" s="362"/>
      <c r="CN56" s="362"/>
      <c r="CO56" s="362"/>
      <c r="CP56" s="362"/>
      <c r="CQ56" s="362"/>
      <c r="CR56" s="362"/>
      <c r="CS56" s="362"/>
      <c r="CT56" s="362"/>
      <c r="CU56" s="362"/>
      <c r="CV56" s="362"/>
      <c r="CW56" s="362"/>
      <c r="CX56" s="362"/>
      <c r="CY56" s="362"/>
      <c r="CZ56" s="362"/>
      <c r="DA56" s="362"/>
      <c r="DB56" s="362"/>
      <c r="DC56" s="362"/>
      <c r="DD56" s="362"/>
      <c r="DE56" s="362"/>
      <c r="DF56" s="362"/>
      <c r="DG56" s="362"/>
      <c r="DH56" s="362"/>
      <c r="DI56" s="362"/>
      <c r="DJ56" s="362"/>
      <c r="DK56" s="362"/>
      <c r="DL56" s="362"/>
      <c r="DM56" s="362"/>
      <c r="DN56" s="362"/>
      <c r="DO56" s="362"/>
      <c r="DP56" s="362"/>
      <c r="DQ56" s="362"/>
      <c r="DR56" s="362"/>
      <c r="DS56" s="362"/>
      <c r="DT56" s="362"/>
      <c r="DU56" s="362"/>
      <c r="DV56" s="362"/>
      <c r="DW56" s="362"/>
      <c r="DX56" s="362"/>
      <c r="DY56" s="362"/>
      <c r="DZ56" s="362"/>
      <c r="EA56" s="362"/>
      <c r="EB56" s="362"/>
      <c r="EC56" s="362"/>
      <c r="ED56" s="362"/>
      <c r="EE56" s="362"/>
      <c r="EF56" s="362"/>
      <c r="EG56" s="362"/>
      <c r="EH56" s="362"/>
      <c r="EI56" s="362"/>
      <c r="EJ56" s="362"/>
      <c r="EK56" s="362"/>
      <c r="EL56" s="362"/>
      <c r="EM56" s="362"/>
      <c r="EN56" s="362"/>
      <c r="EO56" s="362"/>
      <c r="EP56" s="362"/>
      <c r="EQ56" s="362"/>
      <c r="ER56" s="362"/>
      <c r="ES56" s="362"/>
      <c r="ET56" s="362"/>
      <c r="EU56" s="362"/>
      <c r="EV56" s="362"/>
      <c r="EW56" s="362"/>
      <c r="EX56" s="362"/>
      <c r="EY56" s="362"/>
      <c r="EZ56" s="362"/>
      <c r="FA56" s="362"/>
      <c r="FB56" s="362"/>
      <c r="FC56" s="362"/>
      <c r="FD56" s="362"/>
      <c r="FE56" s="362"/>
      <c r="FF56" s="362"/>
      <c r="FG56" s="362"/>
      <c r="FH56" s="362"/>
      <c r="FI56" s="362"/>
      <c r="FJ56" s="362"/>
      <c r="FK56" s="362"/>
      <c r="FL56" s="362"/>
      <c r="FM56" s="362"/>
      <c r="FN56" s="362"/>
      <c r="FO56" s="362"/>
      <c r="FP56" s="362"/>
      <c r="FQ56" s="362"/>
      <c r="FR56" s="362"/>
      <c r="FS56" s="362"/>
      <c r="FT56" s="362"/>
      <c r="FU56" s="362"/>
      <c r="FV56" s="362"/>
      <c r="FW56" s="362"/>
      <c r="FX56" s="362"/>
      <c r="FY56" s="362"/>
      <c r="FZ56" s="362"/>
      <c r="GA56" s="362"/>
      <c r="GB56" s="362"/>
      <c r="GC56" s="362"/>
      <c r="GD56" s="362"/>
      <c r="GE56" s="362"/>
      <c r="GF56" s="362"/>
      <c r="GG56" s="362"/>
      <c r="GH56" s="362"/>
      <c r="GI56" s="362"/>
      <c r="GJ56" s="362"/>
      <c r="GK56" s="362"/>
      <c r="GL56" s="362"/>
      <c r="GM56" s="362"/>
      <c r="GN56" s="362"/>
      <c r="GO56" s="362"/>
      <c r="GP56" s="362"/>
      <c r="GQ56" s="362"/>
      <c r="GR56" s="362"/>
      <c r="GS56" s="362"/>
      <c r="GT56" s="362"/>
      <c r="GU56" s="362"/>
      <c r="GV56" s="362"/>
      <c r="GW56" s="362"/>
      <c r="GX56" s="362"/>
      <c r="GY56" s="362"/>
      <c r="GZ56" s="362"/>
      <c r="HA56" s="362"/>
      <c r="HB56" s="362"/>
      <c r="HC56" s="362"/>
      <c r="HD56" s="362"/>
      <c r="HE56" s="362"/>
      <c r="HF56" s="362"/>
      <c r="HG56" s="362"/>
      <c r="HH56" s="362"/>
      <c r="HI56" s="362"/>
      <c r="HJ56" s="362"/>
      <c r="HK56" s="362"/>
      <c r="HL56" s="362"/>
      <c r="HM56" s="362"/>
      <c r="HN56" s="362"/>
      <c r="HO56" s="362"/>
      <c r="HP56" s="362"/>
      <c r="HQ56" s="362"/>
      <c r="HR56" s="362"/>
      <c r="HS56" s="362"/>
      <c r="HT56" s="362"/>
      <c r="HU56" s="362"/>
      <c r="HV56" s="362"/>
      <c r="HW56" s="362"/>
      <c r="HX56" s="362"/>
      <c r="HY56" s="362"/>
      <c r="HZ56" s="362"/>
      <c r="IA56" s="362"/>
      <c r="IB56" s="362"/>
      <c r="IC56" s="362"/>
      <c r="ID56" s="362"/>
      <c r="IE56" s="362"/>
      <c r="IF56" s="362"/>
      <c r="IG56" s="362"/>
      <c r="IH56" s="362"/>
      <c r="II56" s="362"/>
      <c r="IJ56" s="362"/>
      <c r="IK56" s="362"/>
      <c r="IL56" s="362"/>
      <c r="IM56" s="362"/>
      <c r="IN56" s="362"/>
      <c r="IO56" s="362"/>
      <c r="IP56" s="362"/>
      <c r="IQ56" s="362"/>
      <c r="IR56" s="362"/>
      <c r="IS56" s="362"/>
      <c r="IT56" s="362"/>
      <c r="IU56" s="362"/>
      <c r="IV56" s="362"/>
      <c r="IW56" s="362"/>
    </row>
    <row r="57" s="344" customFormat="1" ht="15" customHeight="1" spans="1:257">
      <c r="A57" s="297" t="s">
        <v>1405</v>
      </c>
      <c r="B57" s="376"/>
      <c r="C57" s="423"/>
      <c r="D57" s="376"/>
      <c r="E57" s="333"/>
      <c r="F57" s="333"/>
      <c r="G57" s="362"/>
      <c r="H57" s="417"/>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362"/>
      <c r="BH57" s="362"/>
      <c r="BI57" s="362"/>
      <c r="BJ57" s="362"/>
      <c r="BK57" s="362"/>
      <c r="BL57" s="362"/>
      <c r="BM57" s="362"/>
      <c r="BN57" s="362"/>
      <c r="BO57" s="362"/>
      <c r="BP57" s="362"/>
      <c r="BQ57" s="362"/>
      <c r="BR57" s="362"/>
      <c r="BS57" s="362"/>
      <c r="BT57" s="362"/>
      <c r="BU57" s="362"/>
      <c r="BV57" s="362"/>
      <c r="BW57" s="362"/>
      <c r="BX57" s="362"/>
      <c r="BY57" s="362"/>
      <c r="BZ57" s="362"/>
      <c r="CA57" s="362"/>
      <c r="CB57" s="362"/>
      <c r="CC57" s="362"/>
      <c r="CD57" s="362"/>
      <c r="CE57" s="362"/>
      <c r="CF57" s="362"/>
      <c r="CG57" s="362"/>
      <c r="CH57" s="362"/>
      <c r="CI57" s="362"/>
      <c r="CJ57" s="362"/>
      <c r="CK57" s="362"/>
      <c r="CL57" s="362"/>
      <c r="CM57" s="362"/>
      <c r="CN57" s="362"/>
      <c r="CO57" s="362"/>
      <c r="CP57" s="362"/>
      <c r="CQ57" s="362"/>
      <c r="CR57" s="362"/>
      <c r="CS57" s="362"/>
      <c r="CT57" s="362"/>
      <c r="CU57" s="362"/>
      <c r="CV57" s="362"/>
      <c r="CW57" s="362"/>
      <c r="CX57" s="362"/>
      <c r="CY57" s="362"/>
      <c r="CZ57" s="362"/>
      <c r="DA57" s="362"/>
      <c r="DB57" s="362"/>
      <c r="DC57" s="362"/>
      <c r="DD57" s="362"/>
      <c r="DE57" s="362"/>
      <c r="DF57" s="362"/>
      <c r="DG57" s="362"/>
      <c r="DH57" s="362"/>
      <c r="DI57" s="362"/>
      <c r="DJ57" s="362"/>
      <c r="DK57" s="362"/>
      <c r="DL57" s="362"/>
      <c r="DM57" s="362"/>
      <c r="DN57" s="362"/>
      <c r="DO57" s="362"/>
      <c r="DP57" s="362"/>
      <c r="DQ57" s="362"/>
      <c r="DR57" s="362"/>
      <c r="DS57" s="362"/>
      <c r="DT57" s="362"/>
      <c r="DU57" s="362"/>
      <c r="DV57" s="362"/>
      <c r="DW57" s="362"/>
      <c r="DX57" s="362"/>
      <c r="DY57" s="362"/>
      <c r="DZ57" s="362"/>
      <c r="EA57" s="362"/>
      <c r="EB57" s="362"/>
      <c r="EC57" s="362"/>
      <c r="ED57" s="362"/>
      <c r="EE57" s="362"/>
      <c r="EF57" s="362"/>
      <c r="EG57" s="362"/>
      <c r="EH57" s="362"/>
      <c r="EI57" s="362"/>
      <c r="EJ57" s="362"/>
      <c r="EK57" s="362"/>
      <c r="EL57" s="362"/>
      <c r="EM57" s="362"/>
      <c r="EN57" s="362"/>
      <c r="EO57" s="362"/>
      <c r="EP57" s="362"/>
      <c r="EQ57" s="362"/>
      <c r="ER57" s="362"/>
      <c r="ES57" s="362"/>
      <c r="ET57" s="362"/>
      <c r="EU57" s="362"/>
      <c r="EV57" s="362"/>
      <c r="EW57" s="362"/>
      <c r="EX57" s="362"/>
      <c r="EY57" s="362"/>
      <c r="EZ57" s="362"/>
      <c r="FA57" s="362"/>
      <c r="FB57" s="362"/>
      <c r="FC57" s="362"/>
      <c r="FD57" s="362"/>
      <c r="FE57" s="362"/>
      <c r="FF57" s="362"/>
      <c r="FG57" s="362"/>
      <c r="FH57" s="362"/>
      <c r="FI57" s="362"/>
      <c r="FJ57" s="362"/>
      <c r="FK57" s="362"/>
      <c r="FL57" s="362"/>
      <c r="FM57" s="362"/>
      <c r="FN57" s="362"/>
      <c r="FO57" s="362"/>
      <c r="FP57" s="362"/>
      <c r="FQ57" s="362"/>
      <c r="FR57" s="362"/>
      <c r="FS57" s="362"/>
      <c r="FT57" s="362"/>
      <c r="FU57" s="362"/>
      <c r="FV57" s="362"/>
      <c r="FW57" s="362"/>
      <c r="FX57" s="362"/>
      <c r="FY57" s="362"/>
      <c r="FZ57" s="362"/>
      <c r="GA57" s="362"/>
      <c r="GB57" s="362"/>
      <c r="GC57" s="362"/>
      <c r="GD57" s="362"/>
      <c r="GE57" s="362"/>
      <c r="GF57" s="362"/>
      <c r="GG57" s="362"/>
      <c r="GH57" s="362"/>
      <c r="GI57" s="362"/>
      <c r="GJ57" s="362"/>
      <c r="GK57" s="362"/>
      <c r="GL57" s="362"/>
      <c r="GM57" s="362"/>
      <c r="GN57" s="362"/>
      <c r="GO57" s="362"/>
      <c r="GP57" s="362"/>
      <c r="GQ57" s="362"/>
      <c r="GR57" s="362"/>
      <c r="GS57" s="362"/>
      <c r="GT57" s="362"/>
      <c r="GU57" s="362"/>
      <c r="GV57" s="362"/>
      <c r="GW57" s="362"/>
      <c r="GX57" s="362"/>
      <c r="GY57" s="362"/>
      <c r="GZ57" s="362"/>
      <c r="HA57" s="362"/>
      <c r="HB57" s="362"/>
      <c r="HC57" s="362"/>
      <c r="HD57" s="362"/>
      <c r="HE57" s="362"/>
      <c r="HF57" s="362"/>
      <c r="HG57" s="362"/>
      <c r="HH57" s="362"/>
      <c r="HI57" s="362"/>
      <c r="HJ57" s="362"/>
      <c r="HK57" s="362"/>
      <c r="HL57" s="362"/>
      <c r="HM57" s="362"/>
      <c r="HN57" s="362"/>
      <c r="HO57" s="362"/>
      <c r="HP57" s="362"/>
      <c r="HQ57" s="362"/>
      <c r="HR57" s="362"/>
      <c r="HS57" s="362"/>
      <c r="HT57" s="362"/>
      <c r="HU57" s="362"/>
      <c r="HV57" s="362"/>
      <c r="HW57" s="362"/>
      <c r="HX57" s="362"/>
      <c r="HY57" s="362"/>
      <c r="HZ57" s="362"/>
      <c r="IA57" s="362"/>
      <c r="IB57" s="362"/>
      <c r="IC57" s="362"/>
      <c r="ID57" s="362"/>
      <c r="IE57" s="362"/>
      <c r="IF57" s="362"/>
      <c r="IG57" s="362"/>
      <c r="IH57" s="362"/>
      <c r="II57" s="362"/>
      <c r="IJ57" s="362"/>
      <c r="IK57" s="362"/>
      <c r="IL57" s="362"/>
      <c r="IM57" s="362"/>
      <c r="IN57" s="362"/>
      <c r="IO57" s="362"/>
      <c r="IP57" s="362"/>
      <c r="IQ57" s="362"/>
      <c r="IR57" s="362"/>
      <c r="IS57" s="362"/>
      <c r="IT57" s="362"/>
      <c r="IU57" s="362"/>
      <c r="IV57" s="362"/>
      <c r="IW57" s="362"/>
    </row>
    <row r="58" s="344" customFormat="1" ht="15" customHeight="1" spans="1:257">
      <c r="A58" s="297" t="s">
        <v>1406</v>
      </c>
      <c r="B58" s="376"/>
      <c r="C58" s="423"/>
      <c r="D58" s="376"/>
      <c r="E58" s="333"/>
      <c r="F58" s="333"/>
      <c r="G58" s="362"/>
      <c r="H58" s="417"/>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2"/>
      <c r="AY58" s="362"/>
      <c r="AZ58" s="362"/>
      <c r="BA58" s="362"/>
      <c r="BB58" s="362"/>
      <c r="BC58" s="362"/>
      <c r="BD58" s="362"/>
      <c r="BE58" s="362"/>
      <c r="BF58" s="362"/>
      <c r="BG58" s="362"/>
      <c r="BH58" s="362"/>
      <c r="BI58" s="362"/>
      <c r="BJ58" s="362"/>
      <c r="BK58" s="362"/>
      <c r="BL58" s="362"/>
      <c r="BM58" s="362"/>
      <c r="BN58" s="362"/>
      <c r="BO58" s="362"/>
      <c r="BP58" s="362"/>
      <c r="BQ58" s="362"/>
      <c r="BR58" s="362"/>
      <c r="BS58" s="362"/>
      <c r="BT58" s="362"/>
      <c r="BU58" s="362"/>
      <c r="BV58" s="362"/>
      <c r="BW58" s="362"/>
      <c r="BX58" s="362"/>
      <c r="BY58" s="362"/>
      <c r="BZ58" s="362"/>
      <c r="CA58" s="362"/>
      <c r="CB58" s="362"/>
      <c r="CC58" s="362"/>
      <c r="CD58" s="362"/>
      <c r="CE58" s="362"/>
      <c r="CF58" s="362"/>
      <c r="CG58" s="362"/>
      <c r="CH58" s="362"/>
      <c r="CI58" s="362"/>
      <c r="CJ58" s="362"/>
      <c r="CK58" s="362"/>
      <c r="CL58" s="362"/>
      <c r="CM58" s="362"/>
      <c r="CN58" s="362"/>
      <c r="CO58" s="362"/>
      <c r="CP58" s="362"/>
      <c r="CQ58" s="362"/>
      <c r="CR58" s="362"/>
      <c r="CS58" s="362"/>
      <c r="CT58" s="362"/>
      <c r="CU58" s="362"/>
      <c r="CV58" s="362"/>
      <c r="CW58" s="362"/>
      <c r="CX58" s="362"/>
      <c r="CY58" s="362"/>
      <c r="CZ58" s="362"/>
      <c r="DA58" s="362"/>
      <c r="DB58" s="362"/>
      <c r="DC58" s="362"/>
      <c r="DD58" s="362"/>
      <c r="DE58" s="362"/>
      <c r="DF58" s="362"/>
      <c r="DG58" s="362"/>
      <c r="DH58" s="362"/>
      <c r="DI58" s="362"/>
      <c r="DJ58" s="362"/>
      <c r="DK58" s="362"/>
      <c r="DL58" s="362"/>
      <c r="DM58" s="362"/>
      <c r="DN58" s="362"/>
      <c r="DO58" s="362"/>
      <c r="DP58" s="362"/>
      <c r="DQ58" s="362"/>
      <c r="DR58" s="362"/>
      <c r="DS58" s="362"/>
      <c r="DT58" s="362"/>
      <c r="DU58" s="362"/>
      <c r="DV58" s="362"/>
      <c r="DW58" s="362"/>
      <c r="DX58" s="362"/>
      <c r="DY58" s="362"/>
      <c r="DZ58" s="362"/>
      <c r="EA58" s="362"/>
      <c r="EB58" s="362"/>
      <c r="EC58" s="362"/>
      <c r="ED58" s="362"/>
      <c r="EE58" s="362"/>
      <c r="EF58" s="362"/>
      <c r="EG58" s="362"/>
      <c r="EH58" s="362"/>
      <c r="EI58" s="362"/>
      <c r="EJ58" s="362"/>
      <c r="EK58" s="362"/>
      <c r="EL58" s="362"/>
      <c r="EM58" s="362"/>
      <c r="EN58" s="362"/>
      <c r="EO58" s="362"/>
      <c r="EP58" s="362"/>
      <c r="EQ58" s="362"/>
      <c r="ER58" s="362"/>
      <c r="ES58" s="362"/>
      <c r="ET58" s="362"/>
      <c r="EU58" s="362"/>
      <c r="EV58" s="362"/>
      <c r="EW58" s="362"/>
      <c r="EX58" s="362"/>
      <c r="EY58" s="362"/>
      <c r="EZ58" s="362"/>
      <c r="FA58" s="362"/>
      <c r="FB58" s="362"/>
      <c r="FC58" s="362"/>
      <c r="FD58" s="362"/>
      <c r="FE58" s="362"/>
      <c r="FF58" s="362"/>
      <c r="FG58" s="362"/>
      <c r="FH58" s="362"/>
      <c r="FI58" s="362"/>
      <c r="FJ58" s="362"/>
      <c r="FK58" s="362"/>
      <c r="FL58" s="362"/>
      <c r="FM58" s="362"/>
      <c r="FN58" s="362"/>
      <c r="FO58" s="362"/>
      <c r="FP58" s="362"/>
      <c r="FQ58" s="362"/>
      <c r="FR58" s="362"/>
      <c r="FS58" s="362"/>
      <c r="FT58" s="362"/>
      <c r="FU58" s="362"/>
      <c r="FV58" s="362"/>
      <c r="FW58" s="362"/>
      <c r="FX58" s="362"/>
      <c r="FY58" s="362"/>
      <c r="FZ58" s="362"/>
      <c r="GA58" s="362"/>
      <c r="GB58" s="362"/>
      <c r="GC58" s="362"/>
      <c r="GD58" s="362"/>
      <c r="GE58" s="362"/>
      <c r="GF58" s="362"/>
      <c r="GG58" s="362"/>
      <c r="GH58" s="362"/>
      <c r="GI58" s="362"/>
      <c r="GJ58" s="362"/>
      <c r="GK58" s="362"/>
      <c r="GL58" s="362"/>
      <c r="GM58" s="362"/>
      <c r="GN58" s="362"/>
      <c r="GO58" s="362"/>
      <c r="GP58" s="362"/>
      <c r="GQ58" s="362"/>
      <c r="GR58" s="362"/>
      <c r="GS58" s="362"/>
      <c r="GT58" s="362"/>
      <c r="GU58" s="362"/>
      <c r="GV58" s="362"/>
      <c r="GW58" s="362"/>
      <c r="GX58" s="362"/>
      <c r="GY58" s="362"/>
      <c r="GZ58" s="362"/>
      <c r="HA58" s="362"/>
      <c r="HB58" s="362"/>
      <c r="HC58" s="362"/>
      <c r="HD58" s="362"/>
      <c r="HE58" s="362"/>
      <c r="HF58" s="362"/>
      <c r="HG58" s="362"/>
      <c r="HH58" s="362"/>
      <c r="HI58" s="362"/>
      <c r="HJ58" s="362"/>
      <c r="HK58" s="362"/>
      <c r="HL58" s="362"/>
      <c r="HM58" s="362"/>
      <c r="HN58" s="362"/>
      <c r="HO58" s="362"/>
      <c r="HP58" s="362"/>
      <c r="HQ58" s="362"/>
      <c r="HR58" s="362"/>
      <c r="HS58" s="362"/>
      <c r="HT58" s="362"/>
      <c r="HU58" s="362"/>
      <c r="HV58" s="362"/>
      <c r="HW58" s="362"/>
      <c r="HX58" s="362"/>
      <c r="HY58" s="362"/>
      <c r="HZ58" s="362"/>
      <c r="IA58" s="362"/>
      <c r="IB58" s="362"/>
      <c r="IC58" s="362"/>
      <c r="ID58" s="362"/>
      <c r="IE58" s="362"/>
      <c r="IF58" s="362"/>
      <c r="IG58" s="362"/>
      <c r="IH58" s="362"/>
      <c r="II58" s="362"/>
      <c r="IJ58" s="362"/>
      <c r="IK58" s="362"/>
      <c r="IL58" s="362"/>
      <c r="IM58" s="362"/>
      <c r="IN58" s="362"/>
      <c r="IO58" s="362"/>
      <c r="IP58" s="362"/>
      <c r="IQ58" s="362"/>
      <c r="IR58" s="362"/>
      <c r="IS58" s="362"/>
      <c r="IT58" s="362"/>
      <c r="IU58" s="362"/>
      <c r="IV58" s="362"/>
      <c r="IW58" s="362"/>
    </row>
    <row r="59" s="344" customFormat="1" ht="15" customHeight="1" spans="1:257">
      <c r="A59" s="297" t="s">
        <v>1407</v>
      </c>
      <c r="B59" s="376"/>
      <c r="C59" s="423"/>
      <c r="D59" s="376"/>
      <c r="E59" s="333"/>
      <c r="F59" s="333"/>
      <c r="G59" s="362"/>
      <c r="H59" s="417"/>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2"/>
      <c r="AY59" s="362"/>
      <c r="AZ59" s="362"/>
      <c r="BA59" s="362"/>
      <c r="BB59" s="362"/>
      <c r="BC59" s="362"/>
      <c r="BD59" s="362"/>
      <c r="BE59" s="362"/>
      <c r="BF59" s="362"/>
      <c r="BG59" s="362"/>
      <c r="BH59" s="362"/>
      <c r="BI59" s="362"/>
      <c r="BJ59" s="362"/>
      <c r="BK59" s="362"/>
      <c r="BL59" s="362"/>
      <c r="BM59" s="362"/>
      <c r="BN59" s="362"/>
      <c r="BO59" s="362"/>
      <c r="BP59" s="362"/>
      <c r="BQ59" s="362"/>
      <c r="BR59" s="362"/>
      <c r="BS59" s="362"/>
      <c r="BT59" s="362"/>
      <c r="BU59" s="362"/>
      <c r="BV59" s="362"/>
      <c r="BW59" s="362"/>
      <c r="BX59" s="362"/>
      <c r="BY59" s="362"/>
      <c r="BZ59" s="362"/>
      <c r="CA59" s="362"/>
      <c r="CB59" s="362"/>
      <c r="CC59" s="362"/>
      <c r="CD59" s="362"/>
      <c r="CE59" s="362"/>
      <c r="CF59" s="362"/>
      <c r="CG59" s="362"/>
      <c r="CH59" s="362"/>
      <c r="CI59" s="362"/>
      <c r="CJ59" s="362"/>
      <c r="CK59" s="362"/>
      <c r="CL59" s="362"/>
      <c r="CM59" s="362"/>
      <c r="CN59" s="362"/>
      <c r="CO59" s="362"/>
      <c r="CP59" s="362"/>
      <c r="CQ59" s="362"/>
      <c r="CR59" s="362"/>
      <c r="CS59" s="362"/>
      <c r="CT59" s="362"/>
      <c r="CU59" s="362"/>
      <c r="CV59" s="362"/>
      <c r="CW59" s="362"/>
      <c r="CX59" s="362"/>
      <c r="CY59" s="362"/>
      <c r="CZ59" s="362"/>
      <c r="DA59" s="362"/>
      <c r="DB59" s="362"/>
      <c r="DC59" s="362"/>
      <c r="DD59" s="362"/>
      <c r="DE59" s="362"/>
      <c r="DF59" s="362"/>
      <c r="DG59" s="362"/>
      <c r="DH59" s="362"/>
      <c r="DI59" s="362"/>
      <c r="DJ59" s="362"/>
      <c r="DK59" s="362"/>
      <c r="DL59" s="362"/>
      <c r="DM59" s="362"/>
      <c r="DN59" s="362"/>
      <c r="DO59" s="362"/>
      <c r="DP59" s="362"/>
      <c r="DQ59" s="362"/>
      <c r="DR59" s="362"/>
      <c r="DS59" s="362"/>
      <c r="DT59" s="362"/>
      <c r="DU59" s="362"/>
      <c r="DV59" s="362"/>
      <c r="DW59" s="362"/>
      <c r="DX59" s="362"/>
      <c r="DY59" s="362"/>
      <c r="DZ59" s="362"/>
      <c r="EA59" s="362"/>
      <c r="EB59" s="362"/>
      <c r="EC59" s="362"/>
      <c r="ED59" s="362"/>
      <c r="EE59" s="362"/>
      <c r="EF59" s="362"/>
      <c r="EG59" s="362"/>
      <c r="EH59" s="362"/>
      <c r="EI59" s="362"/>
      <c r="EJ59" s="362"/>
      <c r="EK59" s="362"/>
      <c r="EL59" s="362"/>
      <c r="EM59" s="362"/>
      <c r="EN59" s="362"/>
      <c r="EO59" s="362"/>
      <c r="EP59" s="362"/>
      <c r="EQ59" s="362"/>
      <c r="ER59" s="362"/>
      <c r="ES59" s="362"/>
      <c r="ET59" s="362"/>
      <c r="EU59" s="362"/>
      <c r="EV59" s="362"/>
      <c r="EW59" s="362"/>
      <c r="EX59" s="362"/>
      <c r="EY59" s="362"/>
      <c r="EZ59" s="362"/>
      <c r="FA59" s="362"/>
      <c r="FB59" s="362"/>
      <c r="FC59" s="362"/>
      <c r="FD59" s="362"/>
      <c r="FE59" s="362"/>
      <c r="FF59" s="362"/>
      <c r="FG59" s="362"/>
      <c r="FH59" s="362"/>
      <c r="FI59" s="362"/>
      <c r="FJ59" s="362"/>
      <c r="FK59" s="362"/>
      <c r="FL59" s="362"/>
      <c r="FM59" s="362"/>
      <c r="FN59" s="362"/>
      <c r="FO59" s="362"/>
      <c r="FP59" s="362"/>
      <c r="FQ59" s="362"/>
      <c r="FR59" s="362"/>
      <c r="FS59" s="362"/>
      <c r="FT59" s="362"/>
      <c r="FU59" s="362"/>
      <c r="FV59" s="362"/>
      <c r="FW59" s="362"/>
      <c r="FX59" s="362"/>
      <c r="FY59" s="362"/>
      <c r="FZ59" s="362"/>
      <c r="GA59" s="362"/>
      <c r="GB59" s="362"/>
      <c r="GC59" s="362"/>
      <c r="GD59" s="362"/>
      <c r="GE59" s="362"/>
      <c r="GF59" s="362"/>
      <c r="GG59" s="362"/>
      <c r="GH59" s="362"/>
      <c r="GI59" s="362"/>
      <c r="GJ59" s="362"/>
      <c r="GK59" s="362"/>
      <c r="GL59" s="362"/>
      <c r="GM59" s="362"/>
      <c r="GN59" s="362"/>
      <c r="GO59" s="362"/>
      <c r="GP59" s="362"/>
      <c r="GQ59" s="362"/>
      <c r="GR59" s="362"/>
      <c r="GS59" s="362"/>
      <c r="GT59" s="362"/>
      <c r="GU59" s="362"/>
      <c r="GV59" s="362"/>
      <c r="GW59" s="362"/>
      <c r="GX59" s="362"/>
      <c r="GY59" s="362"/>
      <c r="GZ59" s="362"/>
      <c r="HA59" s="362"/>
      <c r="HB59" s="362"/>
      <c r="HC59" s="362"/>
      <c r="HD59" s="362"/>
      <c r="HE59" s="362"/>
      <c r="HF59" s="362"/>
      <c r="HG59" s="362"/>
      <c r="HH59" s="362"/>
      <c r="HI59" s="362"/>
      <c r="HJ59" s="362"/>
      <c r="HK59" s="362"/>
      <c r="HL59" s="362"/>
      <c r="HM59" s="362"/>
      <c r="HN59" s="362"/>
      <c r="HO59" s="362"/>
      <c r="HP59" s="362"/>
      <c r="HQ59" s="362"/>
      <c r="HR59" s="362"/>
      <c r="HS59" s="362"/>
      <c r="HT59" s="362"/>
      <c r="HU59" s="362"/>
      <c r="HV59" s="362"/>
      <c r="HW59" s="362"/>
      <c r="HX59" s="362"/>
      <c r="HY59" s="362"/>
      <c r="HZ59" s="362"/>
      <c r="IA59" s="362"/>
      <c r="IB59" s="362"/>
      <c r="IC59" s="362"/>
      <c r="ID59" s="362"/>
      <c r="IE59" s="362"/>
      <c r="IF59" s="362"/>
      <c r="IG59" s="362"/>
      <c r="IH59" s="362"/>
      <c r="II59" s="362"/>
      <c r="IJ59" s="362"/>
      <c r="IK59" s="362"/>
      <c r="IL59" s="362"/>
      <c r="IM59" s="362"/>
      <c r="IN59" s="362"/>
      <c r="IO59" s="362"/>
      <c r="IP59" s="362"/>
      <c r="IQ59" s="362"/>
      <c r="IR59" s="362"/>
      <c r="IS59" s="362"/>
      <c r="IT59" s="362"/>
      <c r="IU59" s="362"/>
      <c r="IV59" s="362"/>
      <c r="IW59" s="362"/>
    </row>
    <row r="60" s="344" customFormat="1" ht="15" customHeight="1" spans="1:257">
      <c r="A60" s="297" t="s">
        <v>1408</v>
      </c>
      <c r="B60" s="376"/>
      <c r="C60" s="423"/>
      <c r="D60" s="376"/>
      <c r="E60" s="333"/>
      <c r="F60" s="333"/>
      <c r="G60" s="362"/>
      <c r="H60" s="417"/>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2"/>
      <c r="AY60" s="362"/>
      <c r="AZ60" s="362"/>
      <c r="BA60" s="362"/>
      <c r="BB60" s="362"/>
      <c r="BC60" s="362"/>
      <c r="BD60" s="362"/>
      <c r="BE60" s="362"/>
      <c r="BF60" s="362"/>
      <c r="BG60" s="362"/>
      <c r="BH60" s="362"/>
      <c r="BI60" s="362"/>
      <c r="BJ60" s="362"/>
      <c r="BK60" s="362"/>
      <c r="BL60" s="362"/>
      <c r="BM60" s="362"/>
      <c r="BN60" s="362"/>
      <c r="BO60" s="362"/>
      <c r="BP60" s="362"/>
      <c r="BQ60" s="362"/>
      <c r="BR60" s="362"/>
      <c r="BS60" s="362"/>
      <c r="BT60" s="362"/>
      <c r="BU60" s="362"/>
      <c r="BV60" s="362"/>
      <c r="BW60" s="362"/>
      <c r="BX60" s="362"/>
      <c r="BY60" s="362"/>
      <c r="BZ60" s="362"/>
      <c r="CA60" s="362"/>
      <c r="CB60" s="362"/>
      <c r="CC60" s="362"/>
      <c r="CD60" s="362"/>
      <c r="CE60" s="362"/>
      <c r="CF60" s="362"/>
      <c r="CG60" s="362"/>
      <c r="CH60" s="362"/>
      <c r="CI60" s="362"/>
      <c r="CJ60" s="362"/>
      <c r="CK60" s="362"/>
      <c r="CL60" s="362"/>
      <c r="CM60" s="362"/>
      <c r="CN60" s="362"/>
      <c r="CO60" s="362"/>
      <c r="CP60" s="362"/>
      <c r="CQ60" s="362"/>
      <c r="CR60" s="362"/>
      <c r="CS60" s="362"/>
      <c r="CT60" s="362"/>
      <c r="CU60" s="362"/>
      <c r="CV60" s="362"/>
      <c r="CW60" s="362"/>
      <c r="CX60" s="362"/>
      <c r="CY60" s="362"/>
      <c r="CZ60" s="362"/>
      <c r="DA60" s="362"/>
      <c r="DB60" s="362"/>
      <c r="DC60" s="362"/>
      <c r="DD60" s="362"/>
      <c r="DE60" s="362"/>
      <c r="DF60" s="362"/>
      <c r="DG60" s="362"/>
      <c r="DH60" s="362"/>
      <c r="DI60" s="362"/>
      <c r="DJ60" s="362"/>
      <c r="DK60" s="362"/>
      <c r="DL60" s="362"/>
      <c r="DM60" s="362"/>
      <c r="DN60" s="362"/>
      <c r="DO60" s="362"/>
      <c r="DP60" s="362"/>
      <c r="DQ60" s="362"/>
      <c r="DR60" s="362"/>
      <c r="DS60" s="362"/>
      <c r="DT60" s="362"/>
      <c r="DU60" s="362"/>
      <c r="DV60" s="362"/>
      <c r="DW60" s="362"/>
      <c r="DX60" s="362"/>
      <c r="DY60" s="362"/>
      <c r="DZ60" s="362"/>
      <c r="EA60" s="362"/>
      <c r="EB60" s="362"/>
      <c r="EC60" s="362"/>
      <c r="ED60" s="362"/>
      <c r="EE60" s="362"/>
      <c r="EF60" s="362"/>
      <c r="EG60" s="362"/>
      <c r="EH60" s="362"/>
      <c r="EI60" s="362"/>
      <c r="EJ60" s="362"/>
      <c r="EK60" s="362"/>
      <c r="EL60" s="362"/>
      <c r="EM60" s="362"/>
      <c r="EN60" s="362"/>
      <c r="EO60" s="362"/>
      <c r="EP60" s="362"/>
      <c r="EQ60" s="362"/>
      <c r="ER60" s="362"/>
      <c r="ES60" s="362"/>
      <c r="ET60" s="362"/>
      <c r="EU60" s="362"/>
      <c r="EV60" s="362"/>
      <c r="EW60" s="362"/>
      <c r="EX60" s="362"/>
      <c r="EY60" s="362"/>
      <c r="EZ60" s="362"/>
      <c r="FA60" s="362"/>
      <c r="FB60" s="362"/>
      <c r="FC60" s="362"/>
      <c r="FD60" s="362"/>
      <c r="FE60" s="362"/>
      <c r="FF60" s="362"/>
      <c r="FG60" s="362"/>
      <c r="FH60" s="362"/>
      <c r="FI60" s="362"/>
      <c r="FJ60" s="362"/>
      <c r="FK60" s="362"/>
      <c r="FL60" s="362"/>
      <c r="FM60" s="362"/>
      <c r="FN60" s="362"/>
      <c r="FO60" s="362"/>
      <c r="FP60" s="362"/>
      <c r="FQ60" s="362"/>
      <c r="FR60" s="362"/>
      <c r="FS60" s="362"/>
      <c r="FT60" s="362"/>
      <c r="FU60" s="362"/>
      <c r="FV60" s="362"/>
      <c r="FW60" s="362"/>
      <c r="FX60" s="362"/>
      <c r="FY60" s="362"/>
      <c r="FZ60" s="362"/>
      <c r="GA60" s="362"/>
      <c r="GB60" s="362"/>
      <c r="GC60" s="362"/>
      <c r="GD60" s="362"/>
      <c r="GE60" s="362"/>
      <c r="GF60" s="362"/>
      <c r="GG60" s="362"/>
      <c r="GH60" s="362"/>
      <c r="GI60" s="362"/>
      <c r="GJ60" s="362"/>
      <c r="GK60" s="362"/>
      <c r="GL60" s="362"/>
      <c r="GM60" s="362"/>
      <c r="GN60" s="362"/>
      <c r="GO60" s="362"/>
      <c r="GP60" s="362"/>
      <c r="GQ60" s="362"/>
      <c r="GR60" s="362"/>
      <c r="GS60" s="362"/>
      <c r="GT60" s="362"/>
      <c r="GU60" s="362"/>
      <c r="GV60" s="362"/>
      <c r="GW60" s="362"/>
      <c r="GX60" s="362"/>
      <c r="GY60" s="362"/>
      <c r="GZ60" s="362"/>
      <c r="HA60" s="362"/>
      <c r="HB60" s="362"/>
      <c r="HC60" s="362"/>
      <c r="HD60" s="362"/>
      <c r="HE60" s="362"/>
      <c r="HF60" s="362"/>
      <c r="HG60" s="362"/>
      <c r="HH60" s="362"/>
      <c r="HI60" s="362"/>
      <c r="HJ60" s="362"/>
      <c r="HK60" s="362"/>
      <c r="HL60" s="362"/>
      <c r="HM60" s="362"/>
      <c r="HN60" s="362"/>
      <c r="HO60" s="362"/>
      <c r="HP60" s="362"/>
      <c r="HQ60" s="362"/>
      <c r="HR60" s="362"/>
      <c r="HS60" s="362"/>
      <c r="HT60" s="362"/>
      <c r="HU60" s="362"/>
      <c r="HV60" s="362"/>
      <c r="HW60" s="362"/>
      <c r="HX60" s="362"/>
      <c r="HY60" s="362"/>
      <c r="HZ60" s="362"/>
      <c r="IA60" s="362"/>
      <c r="IB60" s="362"/>
      <c r="IC60" s="362"/>
      <c r="ID60" s="362"/>
      <c r="IE60" s="362"/>
      <c r="IF60" s="362"/>
      <c r="IG60" s="362"/>
      <c r="IH60" s="362"/>
      <c r="II60" s="362"/>
      <c r="IJ60" s="362"/>
      <c r="IK60" s="362"/>
      <c r="IL60" s="362"/>
      <c r="IM60" s="362"/>
      <c r="IN60" s="362"/>
      <c r="IO60" s="362"/>
      <c r="IP60" s="362"/>
      <c r="IQ60" s="362"/>
      <c r="IR60" s="362"/>
      <c r="IS60" s="362"/>
      <c r="IT60" s="362"/>
      <c r="IU60" s="362"/>
      <c r="IV60" s="362"/>
      <c r="IW60" s="362"/>
    </row>
    <row r="61" s="344" customFormat="1" ht="15" customHeight="1" spans="1:257">
      <c r="A61" s="179" t="s">
        <v>1409</v>
      </c>
      <c r="B61" s="376"/>
      <c r="C61" s="423"/>
      <c r="D61" s="376"/>
      <c r="E61" s="333"/>
      <c r="F61" s="333"/>
      <c r="G61" s="362"/>
      <c r="H61" s="417"/>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2"/>
      <c r="AY61" s="362"/>
      <c r="AZ61" s="362"/>
      <c r="BA61" s="362"/>
      <c r="BB61" s="362"/>
      <c r="BC61" s="362"/>
      <c r="BD61" s="362"/>
      <c r="BE61" s="362"/>
      <c r="BF61" s="362"/>
      <c r="BG61" s="362"/>
      <c r="BH61" s="362"/>
      <c r="BI61" s="362"/>
      <c r="BJ61" s="362"/>
      <c r="BK61" s="362"/>
      <c r="BL61" s="362"/>
      <c r="BM61" s="362"/>
      <c r="BN61" s="362"/>
      <c r="BO61" s="362"/>
      <c r="BP61" s="362"/>
      <c r="BQ61" s="362"/>
      <c r="BR61" s="362"/>
      <c r="BS61" s="362"/>
      <c r="BT61" s="362"/>
      <c r="BU61" s="362"/>
      <c r="BV61" s="362"/>
      <c r="BW61" s="362"/>
      <c r="BX61" s="362"/>
      <c r="BY61" s="362"/>
      <c r="BZ61" s="362"/>
      <c r="CA61" s="362"/>
      <c r="CB61" s="362"/>
      <c r="CC61" s="362"/>
      <c r="CD61" s="362"/>
      <c r="CE61" s="362"/>
      <c r="CF61" s="362"/>
      <c r="CG61" s="362"/>
      <c r="CH61" s="362"/>
      <c r="CI61" s="362"/>
      <c r="CJ61" s="362"/>
      <c r="CK61" s="362"/>
      <c r="CL61" s="362"/>
      <c r="CM61" s="362"/>
      <c r="CN61" s="362"/>
      <c r="CO61" s="362"/>
      <c r="CP61" s="362"/>
      <c r="CQ61" s="362"/>
      <c r="CR61" s="362"/>
      <c r="CS61" s="362"/>
      <c r="CT61" s="362"/>
      <c r="CU61" s="362"/>
      <c r="CV61" s="362"/>
      <c r="CW61" s="362"/>
      <c r="CX61" s="362"/>
      <c r="CY61" s="362"/>
      <c r="CZ61" s="362"/>
      <c r="DA61" s="362"/>
      <c r="DB61" s="362"/>
      <c r="DC61" s="362"/>
      <c r="DD61" s="362"/>
      <c r="DE61" s="362"/>
      <c r="DF61" s="362"/>
      <c r="DG61" s="362"/>
      <c r="DH61" s="362"/>
      <c r="DI61" s="362"/>
      <c r="DJ61" s="362"/>
      <c r="DK61" s="362"/>
      <c r="DL61" s="362"/>
      <c r="DM61" s="362"/>
      <c r="DN61" s="362"/>
      <c r="DO61" s="362"/>
      <c r="DP61" s="362"/>
      <c r="DQ61" s="362"/>
      <c r="DR61" s="362"/>
      <c r="DS61" s="362"/>
      <c r="DT61" s="362"/>
      <c r="DU61" s="362"/>
      <c r="DV61" s="362"/>
      <c r="DW61" s="362"/>
      <c r="DX61" s="362"/>
      <c r="DY61" s="362"/>
      <c r="DZ61" s="362"/>
      <c r="EA61" s="362"/>
      <c r="EB61" s="362"/>
      <c r="EC61" s="362"/>
      <c r="ED61" s="362"/>
      <c r="EE61" s="362"/>
      <c r="EF61" s="362"/>
      <c r="EG61" s="362"/>
      <c r="EH61" s="362"/>
      <c r="EI61" s="362"/>
      <c r="EJ61" s="362"/>
      <c r="EK61" s="362"/>
      <c r="EL61" s="362"/>
      <c r="EM61" s="362"/>
      <c r="EN61" s="362"/>
      <c r="EO61" s="362"/>
      <c r="EP61" s="362"/>
      <c r="EQ61" s="362"/>
      <c r="ER61" s="362"/>
      <c r="ES61" s="362"/>
      <c r="ET61" s="362"/>
      <c r="EU61" s="362"/>
      <c r="EV61" s="362"/>
      <c r="EW61" s="362"/>
      <c r="EX61" s="362"/>
      <c r="EY61" s="362"/>
      <c r="EZ61" s="362"/>
      <c r="FA61" s="362"/>
      <c r="FB61" s="362"/>
      <c r="FC61" s="362"/>
      <c r="FD61" s="362"/>
      <c r="FE61" s="362"/>
      <c r="FF61" s="362"/>
      <c r="FG61" s="362"/>
      <c r="FH61" s="362"/>
      <c r="FI61" s="362"/>
      <c r="FJ61" s="362"/>
      <c r="FK61" s="362"/>
      <c r="FL61" s="362"/>
      <c r="FM61" s="362"/>
      <c r="FN61" s="362"/>
      <c r="FO61" s="362"/>
      <c r="FP61" s="362"/>
      <c r="FQ61" s="362"/>
      <c r="FR61" s="362"/>
      <c r="FS61" s="362"/>
      <c r="FT61" s="362"/>
      <c r="FU61" s="362"/>
      <c r="FV61" s="362"/>
      <c r="FW61" s="362"/>
      <c r="FX61" s="362"/>
      <c r="FY61" s="362"/>
      <c r="FZ61" s="362"/>
      <c r="GA61" s="362"/>
      <c r="GB61" s="362"/>
      <c r="GC61" s="362"/>
      <c r="GD61" s="362"/>
      <c r="GE61" s="362"/>
      <c r="GF61" s="362"/>
      <c r="GG61" s="362"/>
      <c r="GH61" s="362"/>
      <c r="GI61" s="362"/>
      <c r="GJ61" s="362"/>
      <c r="GK61" s="362"/>
      <c r="GL61" s="362"/>
      <c r="GM61" s="362"/>
      <c r="GN61" s="362"/>
      <c r="GO61" s="362"/>
      <c r="GP61" s="362"/>
      <c r="GQ61" s="362"/>
      <c r="GR61" s="362"/>
      <c r="GS61" s="362"/>
      <c r="GT61" s="362"/>
      <c r="GU61" s="362"/>
      <c r="GV61" s="362"/>
      <c r="GW61" s="362"/>
      <c r="GX61" s="362"/>
      <c r="GY61" s="362"/>
      <c r="GZ61" s="362"/>
      <c r="HA61" s="362"/>
      <c r="HB61" s="362"/>
      <c r="HC61" s="362"/>
      <c r="HD61" s="362"/>
      <c r="HE61" s="362"/>
      <c r="HF61" s="362"/>
      <c r="HG61" s="362"/>
      <c r="HH61" s="362"/>
      <c r="HI61" s="362"/>
      <c r="HJ61" s="362"/>
      <c r="HK61" s="362"/>
      <c r="HL61" s="362"/>
      <c r="HM61" s="362"/>
      <c r="HN61" s="362"/>
      <c r="HO61" s="362"/>
      <c r="HP61" s="362"/>
      <c r="HQ61" s="362"/>
      <c r="HR61" s="362"/>
      <c r="HS61" s="362"/>
      <c r="HT61" s="362"/>
      <c r="HU61" s="362"/>
      <c r="HV61" s="362"/>
      <c r="HW61" s="362"/>
      <c r="HX61" s="362"/>
      <c r="HY61" s="362"/>
      <c r="HZ61" s="362"/>
      <c r="IA61" s="362"/>
      <c r="IB61" s="362"/>
      <c r="IC61" s="362"/>
      <c r="ID61" s="362"/>
      <c r="IE61" s="362"/>
      <c r="IF61" s="362"/>
      <c r="IG61" s="362"/>
      <c r="IH61" s="362"/>
      <c r="II61" s="362"/>
      <c r="IJ61" s="362"/>
      <c r="IK61" s="362"/>
      <c r="IL61" s="362"/>
      <c r="IM61" s="362"/>
      <c r="IN61" s="362"/>
      <c r="IO61" s="362"/>
      <c r="IP61" s="362"/>
      <c r="IQ61" s="362"/>
      <c r="IR61" s="362"/>
      <c r="IS61" s="362"/>
      <c r="IT61" s="362"/>
      <c r="IU61" s="362"/>
      <c r="IV61" s="362"/>
      <c r="IW61" s="362"/>
    </row>
    <row r="62" s="344" customFormat="1" ht="15" customHeight="1" spans="1:257">
      <c r="A62" s="179" t="s">
        <v>1410</v>
      </c>
      <c r="B62" s="376"/>
      <c r="C62" s="423"/>
      <c r="D62" s="376"/>
      <c r="E62" s="333"/>
      <c r="F62" s="333"/>
      <c r="G62" s="362"/>
      <c r="H62" s="417"/>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c r="BQ62" s="362"/>
      <c r="BR62" s="362"/>
      <c r="BS62" s="362"/>
      <c r="BT62" s="362"/>
      <c r="BU62" s="362"/>
      <c r="BV62" s="362"/>
      <c r="BW62" s="362"/>
      <c r="BX62" s="362"/>
      <c r="BY62" s="362"/>
      <c r="BZ62" s="362"/>
      <c r="CA62" s="362"/>
      <c r="CB62" s="362"/>
      <c r="CC62" s="362"/>
      <c r="CD62" s="362"/>
      <c r="CE62" s="362"/>
      <c r="CF62" s="362"/>
      <c r="CG62" s="362"/>
      <c r="CH62" s="362"/>
      <c r="CI62" s="362"/>
      <c r="CJ62" s="362"/>
      <c r="CK62" s="362"/>
      <c r="CL62" s="362"/>
      <c r="CM62" s="362"/>
      <c r="CN62" s="362"/>
      <c r="CO62" s="362"/>
      <c r="CP62" s="362"/>
      <c r="CQ62" s="362"/>
      <c r="CR62" s="362"/>
      <c r="CS62" s="362"/>
      <c r="CT62" s="362"/>
      <c r="CU62" s="362"/>
      <c r="CV62" s="362"/>
      <c r="CW62" s="362"/>
      <c r="CX62" s="362"/>
      <c r="CY62" s="362"/>
      <c r="CZ62" s="362"/>
      <c r="DA62" s="362"/>
      <c r="DB62" s="362"/>
      <c r="DC62" s="362"/>
      <c r="DD62" s="362"/>
      <c r="DE62" s="362"/>
      <c r="DF62" s="362"/>
      <c r="DG62" s="362"/>
      <c r="DH62" s="362"/>
      <c r="DI62" s="362"/>
      <c r="DJ62" s="362"/>
      <c r="DK62" s="362"/>
      <c r="DL62" s="362"/>
      <c r="DM62" s="362"/>
      <c r="DN62" s="362"/>
      <c r="DO62" s="362"/>
      <c r="DP62" s="362"/>
      <c r="DQ62" s="362"/>
      <c r="DR62" s="362"/>
      <c r="DS62" s="362"/>
      <c r="DT62" s="362"/>
      <c r="DU62" s="362"/>
      <c r="DV62" s="362"/>
      <c r="DW62" s="362"/>
      <c r="DX62" s="362"/>
      <c r="DY62" s="362"/>
      <c r="DZ62" s="362"/>
      <c r="EA62" s="362"/>
      <c r="EB62" s="362"/>
      <c r="EC62" s="362"/>
      <c r="ED62" s="362"/>
      <c r="EE62" s="362"/>
      <c r="EF62" s="362"/>
      <c r="EG62" s="362"/>
      <c r="EH62" s="362"/>
      <c r="EI62" s="362"/>
      <c r="EJ62" s="362"/>
      <c r="EK62" s="362"/>
      <c r="EL62" s="362"/>
      <c r="EM62" s="362"/>
      <c r="EN62" s="362"/>
      <c r="EO62" s="362"/>
      <c r="EP62" s="362"/>
      <c r="EQ62" s="362"/>
      <c r="ER62" s="362"/>
      <c r="ES62" s="362"/>
      <c r="ET62" s="362"/>
      <c r="EU62" s="362"/>
      <c r="EV62" s="362"/>
      <c r="EW62" s="362"/>
      <c r="EX62" s="362"/>
      <c r="EY62" s="362"/>
      <c r="EZ62" s="362"/>
      <c r="FA62" s="362"/>
      <c r="FB62" s="362"/>
      <c r="FC62" s="362"/>
      <c r="FD62" s="362"/>
      <c r="FE62" s="362"/>
      <c r="FF62" s="362"/>
      <c r="FG62" s="362"/>
      <c r="FH62" s="362"/>
      <c r="FI62" s="362"/>
      <c r="FJ62" s="362"/>
      <c r="FK62" s="362"/>
      <c r="FL62" s="362"/>
      <c r="FM62" s="362"/>
      <c r="FN62" s="362"/>
      <c r="FO62" s="362"/>
      <c r="FP62" s="362"/>
      <c r="FQ62" s="362"/>
      <c r="FR62" s="362"/>
      <c r="FS62" s="362"/>
      <c r="FT62" s="362"/>
      <c r="FU62" s="362"/>
      <c r="FV62" s="362"/>
      <c r="FW62" s="362"/>
      <c r="FX62" s="362"/>
      <c r="FY62" s="362"/>
      <c r="FZ62" s="362"/>
      <c r="GA62" s="362"/>
      <c r="GB62" s="362"/>
      <c r="GC62" s="362"/>
      <c r="GD62" s="362"/>
      <c r="GE62" s="362"/>
      <c r="GF62" s="362"/>
      <c r="GG62" s="362"/>
      <c r="GH62" s="362"/>
      <c r="GI62" s="362"/>
      <c r="GJ62" s="362"/>
      <c r="GK62" s="362"/>
      <c r="GL62" s="362"/>
      <c r="GM62" s="362"/>
      <c r="GN62" s="362"/>
      <c r="GO62" s="362"/>
      <c r="GP62" s="362"/>
      <c r="GQ62" s="362"/>
      <c r="GR62" s="362"/>
      <c r="GS62" s="362"/>
      <c r="GT62" s="362"/>
      <c r="GU62" s="362"/>
      <c r="GV62" s="362"/>
      <c r="GW62" s="362"/>
      <c r="GX62" s="362"/>
      <c r="GY62" s="362"/>
      <c r="GZ62" s="362"/>
      <c r="HA62" s="362"/>
      <c r="HB62" s="362"/>
      <c r="HC62" s="362"/>
      <c r="HD62" s="362"/>
      <c r="HE62" s="362"/>
      <c r="HF62" s="362"/>
      <c r="HG62" s="362"/>
      <c r="HH62" s="362"/>
      <c r="HI62" s="362"/>
      <c r="HJ62" s="362"/>
      <c r="HK62" s="362"/>
      <c r="HL62" s="362"/>
      <c r="HM62" s="362"/>
      <c r="HN62" s="362"/>
      <c r="HO62" s="362"/>
      <c r="HP62" s="362"/>
      <c r="HQ62" s="362"/>
      <c r="HR62" s="362"/>
      <c r="HS62" s="362"/>
      <c r="HT62" s="362"/>
      <c r="HU62" s="362"/>
      <c r="HV62" s="362"/>
      <c r="HW62" s="362"/>
      <c r="HX62" s="362"/>
      <c r="HY62" s="362"/>
      <c r="HZ62" s="362"/>
      <c r="IA62" s="362"/>
      <c r="IB62" s="362"/>
      <c r="IC62" s="362"/>
      <c r="ID62" s="362"/>
      <c r="IE62" s="362"/>
      <c r="IF62" s="362"/>
      <c r="IG62" s="362"/>
      <c r="IH62" s="362"/>
      <c r="II62" s="362"/>
      <c r="IJ62" s="362"/>
      <c r="IK62" s="362"/>
      <c r="IL62" s="362"/>
      <c r="IM62" s="362"/>
      <c r="IN62" s="362"/>
      <c r="IO62" s="362"/>
      <c r="IP62" s="362"/>
      <c r="IQ62" s="362"/>
      <c r="IR62" s="362"/>
      <c r="IS62" s="362"/>
      <c r="IT62" s="362"/>
      <c r="IU62" s="362"/>
      <c r="IV62" s="362"/>
      <c r="IW62" s="362"/>
    </row>
    <row r="63" s="344" customFormat="1" ht="15" customHeight="1" spans="1:257">
      <c r="A63" s="179" t="s">
        <v>1411</v>
      </c>
      <c r="B63" s="376"/>
      <c r="C63" s="423"/>
      <c r="D63" s="376"/>
      <c r="E63" s="333"/>
      <c r="F63" s="333"/>
      <c r="G63" s="362"/>
      <c r="H63" s="417"/>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c r="BQ63" s="362"/>
      <c r="BR63" s="362"/>
      <c r="BS63" s="362"/>
      <c r="BT63" s="362"/>
      <c r="BU63" s="362"/>
      <c r="BV63" s="362"/>
      <c r="BW63" s="362"/>
      <c r="BX63" s="362"/>
      <c r="BY63" s="362"/>
      <c r="BZ63" s="362"/>
      <c r="CA63" s="362"/>
      <c r="CB63" s="362"/>
      <c r="CC63" s="362"/>
      <c r="CD63" s="362"/>
      <c r="CE63" s="362"/>
      <c r="CF63" s="362"/>
      <c r="CG63" s="362"/>
      <c r="CH63" s="362"/>
      <c r="CI63" s="362"/>
      <c r="CJ63" s="362"/>
      <c r="CK63" s="362"/>
      <c r="CL63" s="362"/>
      <c r="CM63" s="362"/>
      <c r="CN63" s="362"/>
      <c r="CO63" s="362"/>
      <c r="CP63" s="362"/>
      <c r="CQ63" s="362"/>
      <c r="CR63" s="362"/>
      <c r="CS63" s="362"/>
      <c r="CT63" s="362"/>
      <c r="CU63" s="362"/>
      <c r="CV63" s="362"/>
      <c r="CW63" s="362"/>
      <c r="CX63" s="362"/>
      <c r="CY63" s="362"/>
      <c r="CZ63" s="362"/>
      <c r="DA63" s="362"/>
      <c r="DB63" s="362"/>
      <c r="DC63" s="362"/>
      <c r="DD63" s="362"/>
      <c r="DE63" s="362"/>
      <c r="DF63" s="362"/>
      <c r="DG63" s="362"/>
      <c r="DH63" s="362"/>
      <c r="DI63" s="362"/>
      <c r="DJ63" s="362"/>
      <c r="DK63" s="362"/>
      <c r="DL63" s="362"/>
      <c r="DM63" s="362"/>
      <c r="DN63" s="362"/>
      <c r="DO63" s="362"/>
      <c r="DP63" s="362"/>
      <c r="DQ63" s="362"/>
      <c r="DR63" s="362"/>
      <c r="DS63" s="362"/>
      <c r="DT63" s="362"/>
      <c r="DU63" s="362"/>
      <c r="DV63" s="362"/>
      <c r="DW63" s="362"/>
      <c r="DX63" s="362"/>
      <c r="DY63" s="362"/>
      <c r="DZ63" s="362"/>
      <c r="EA63" s="362"/>
      <c r="EB63" s="362"/>
      <c r="EC63" s="362"/>
      <c r="ED63" s="362"/>
      <c r="EE63" s="362"/>
      <c r="EF63" s="362"/>
      <c r="EG63" s="362"/>
      <c r="EH63" s="362"/>
      <c r="EI63" s="362"/>
      <c r="EJ63" s="362"/>
      <c r="EK63" s="362"/>
      <c r="EL63" s="362"/>
      <c r="EM63" s="362"/>
      <c r="EN63" s="362"/>
      <c r="EO63" s="362"/>
      <c r="EP63" s="362"/>
      <c r="EQ63" s="362"/>
      <c r="ER63" s="362"/>
      <c r="ES63" s="362"/>
      <c r="ET63" s="362"/>
      <c r="EU63" s="362"/>
      <c r="EV63" s="362"/>
      <c r="EW63" s="362"/>
      <c r="EX63" s="362"/>
      <c r="EY63" s="362"/>
      <c r="EZ63" s="362"/>
      <c r="FA63" s="362"/>
      <c r="FB63" s="362"/>
      <c r="FC63" s="362"/>
      <c r="FD63" s="362"/>
      <c r="FE63" s="362"/>
      <c r="FF63" s="362"/>
      <c r="FG63" s="362"/>
      <c r="FH63" s="362"/>
      <c r="FI63" s="362"/>
      <c r="FJ63" s="362"/>
      <c r="FK63" s="362"/>
      <c r="FL63" s="362"/>
      <c r="FM63" s="362"/>
      <c r="FN63" s="362"/>
      <c r="FO63" s="362"/>
      <c r="FP63" s="362"/>
      <c r="FQ63" s="362"/>
      <c r="FR63" s="362"/>
      <c r="FS63" s="362"/>
      <c r="FT63" s="362"/>
      <c r="FU63" s="362"/>
      <c r="FV63" s="362"/>
      <c r="FW63" s="362"/>
      <c r="FX63" s="362"/>
      <c r="FY63" s="362"/>
      <c r="FZ63" s="362"/>
      <c r="GA63" s="362"/>
      <c r="GB63" s="362"/>
      <c r="GC63" s="362"/>
      <c r="GD63" s="362"/>
      <c r="GE63" s="362"/>
      <c r="GF63" s="362"/>
      <c r="GG63" s="362"/>
      <c r="GH63" s="362"/>
      <c r="GI63" s="362"/>
      <c r="GJ63" s="362"/>
      <c r="GK63" s="362"/>
      <c r="GL63" s="362"/>
      <c r="GM63" s="362"/>
      <c r="GN63" s="362"/>
      <c r="GO63" s="362"/>
      <c r="GP63" s="362"/>
      <c r="GQ63" s="362"/>
      <c r="GR63" s="362"/>
      <c r="GS63" s="362"/>
      <c r="GT63" s="362"/>
      <c r="GU63" s="362"/>
      <c r="GV63" s="362"/>
      <c r="GW63" s="362"/>
      <c r="GX63" s="362"/>
      <c r="GY63" s="362"/>
      <c r="GZ63" s="362"/>
      <c r="HA63" s="362"/>
      <c r="HB63" s="362"/>
      <c r="HC63" s="362"/>
      <c r="HD63" s="362"/>
      <c r="HE63" s="362"/>
      <c r="HF63" s="362"/>
      <c r="HG63" s="362"/>
      <c r="HH63" s="362"/>
      <c r="HI63" s="362"/>
      <c r="HJ63" s="362"/>
      <c r="HK63" s="362"/>
      <c r="HL63" s="362"/>
      <c r="HM63" s="362"/>
      <c r="HN63" s="362"/>
      <c r="HO63" s="362"/>
      <c r="HP63" s="362"/>
      <c r="HQ63" s="362"/>
      <c r="HR63" s="362"/>
      <c r="HS63" s="362"/>
      <c r="HT63" s="362"/>
      <c r="HU63" s="362"/>
      <c r="HV63" s="362"/>
      <c r="HW63" s="362"/>
      <c r="HX63" s="362"/>
      <c r="HY63" s="362"/>
      <c r="HZ63" s="362"/>
      <c r="IA63" s="362"/>
      <c r="IB63" s="362"/>
      <c r="IC63" s="362"/>
      <c r="ID63" s="362"/>
      <c r="IE63" s="362"/>
      <c r="IF63" s="362"/>
      <c r="IG63" s="362"/>
      <c r="IH63" s="362"/>
      <c r="II63" s="362"/>
      <c r="IJ63" s="362"/>
      <c r="IK63" s="362"/>
      <c r="IL63" s="362"/>
      <c r="IM63" s="362"/>
      <c r="IN63" s="362"/>
      <c r="IO63" s="362"/>
      <c r="IP63" s="362"/>
      <c r="IQ63" s="362"/>
      <c r="IR63" s="362"/>
      <c r="IS63" s="362"/>
      <c r="IT63" s="362"/>
      <c r="IU63" s="362"/>
      <c r="IV63" s="362"/>
      <c r="IW63" s="362"/>
    </row>
    <row r="64" s="344" customFormat="1" ht="15" customHeight="1" spans="1:257">
      <c r="A64" s="297" t="s">
        <v>1412</v>
      </c>
      <c r="B64" s="376"/>
      <c r="C64" s="423"/>
      <c r="D64" s="376"/>
      <c r="E64" s="333"/>
      <c r="F64" s="333"/>
      <c r="G64" s="362"/>
      <c r="H64" s="417"/>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c r="BQ64" s="362"/>
      <c r="BR64" s="362"/>
      <c r="BS64" s="362"/>
      <c r="BT64" s="362"/>
      <c r="BU64" s="362"/>
      <c r="BV64" s="362"/>
      <c r="BW64" s="362"/>
      <c r="BX64" s="362"/>
      <c r="BY64" s="362"/>
      <c r="BZ64" s="362"/>
      <c r="CA64" s="362"/>
      <c r="CB64" s="362"/>
      <c r="CC64" s="362"/>
      <c r="CD64" s="362"/>
      <c r="CE64" s="362"/>
      <c r="CF64" s="362"/>
      <c r="CG64" s="362"/>
      <c r="CH64" s="362"/>
      <c r="CI64" s="362"/>
      <c r="CJ64" s="362"/>
      <c r="CK64" s="362"/>
      <c r="CL64" s="362"/>
      <c r="CM64" s="362"/>
      <c r="CN64" s="362"/>
      <c r="CO64" s="362"/>
      <c r="CP64" s="362"/>
      <c r="CQ64" s="362"/>
      <c r="CR64" s="362"/>
      <c r="CS64" s="362"/>
      <c r="CT64" s="362"/>
      <c r="CU64" s="362"/>
      <c r="CV64" s="362"/>
      <c r="CW64" s="362"/>
      <c r="CX64" s="362"/>
      <c r="CY64" s="362"/>
      <c r="CZ64" s="362"/>
      <c r="DA64" s="362"/>
      <c r="DB64" s="362"/>
      <c r="DC64" s="362"/>
      <c r="DD64" s="362"/>
      <c r="DE64" s="362"/>
      <c r="DF64" s="362"/>
      <c r="DG64" s="362"/>
      <c r="DH64" s="362"/>
      <c r="DI64" s="362"/>
      <c r="DJ64" s="362"/>
      <c r="DK64" s="362"/>
      <c r="DL64" s="362"/>
      <c r="DM64" s="362"/>
      <c r="DN64" s="362"/>
      <c r="DO64" s="362"/>
      <c r="DP64" s="362"/>
      <c r="DQ64" s="362"/>
      <c r="DR64" s="362"/>
      <c r="DS64" s="362"/>
      <c r="DT64" s="362"/>
      <c r="DU64" s="362"/>
      <c r="DV64" s="362"/>
      <c r="DW64" s="362"/>
      <c r="DX64" s="362"/>
      <c r="DY64" s="362"/>
      <c r="DZ64" s="362"/>
      <c r="EA64" s="362"/>
      <c r="EB64" s="362"/>
      <c r="EC64" s="362"/>
      <c r="ED64" s="362"/>
      <c r="EE64" s="362"/>
      <c r="EF64" s="362"/>
      <c r="EG64" s="362"/>
      <c r="EH64" s="362"/>
      <c r="EI64" s="362"/>
      <c r="EJ64" s="362"/>
      <c r="EK64" s="362"/>
      <c r="EL64" s="362"/>
      <c r="EM64" s="362"/>
      <c r="EN64" s="362"/>
      <c r="EO64" s="362"/>
      <c r="EP64" s="362"/>
      <c r="EQ64" s="362"/>
      <c r="ER64" s="362"/>
      <c r="ES64" s="362"/>
      <c r="ET64" s="362"/>
      <c r="EU64" s="362"/>
      <c r="EV64" s="362"/>
      <c r="EW64" s="362"/>
      <c r="EX64" s="362"/>
      <c r="EY64" s="362"/>
      <c r="EZ64" s="362"/>
      <c r="FA64" s="362"/>
      <c r="FB64" s="362"/>
      <c r="FC64" s="362"/>
      <c r="FD64" s="362"/>
      <c r="FE64" s="362"/>
      <c r="FF64" s="362"/>
      <c r="FG64" s="362"/>
      <c r="FH64" s="362"/>
      <c r="FI64" s="362"/>
      <c r="FJ64" s="362"/>
      <c r="FK64" s="362"/>
      <c r="FL64" s="362"/>
      <c r="FM64" s="362"/>
      <c r="FN64" s="362"/>
      <c r="FO64" s="362"/>
      <c r="FP64" s="362"/>
      <c r="FQ64" s="362"/>
      <c r="FR64" s="362"/>
      <c r="FS64" s="362"/>
      <c r="FT64" s="362"/>
      <c r="FU64" s="362"/>
      <c r="FV64" s="362"/>
      <c r="FW64" s="362"/>
      <c r="FX64" s="362"/>
      <c r="FY64" s="362"/>
      <c r="FZ64" s="362"/>
      <c r="GA64" s="362"/>
      <c r="GB64" s="362"/>
      <c r="GC64" s="362"/>
      <c r="GD64" s="362"/>
      <c r="GE64" s="362"/>
      <c r="GF64" s="362"/>
      <c r="GG64" s="362"/>
      <c r="GH64" s="362"/>
      <c r="GI64" s="362"/>
      <c r="GJ64" s="362"/>
      <c r="GK64" s="362"/>
      <c r="GL64" s="362"/>
      <c r="GM64" s="362"/>
      <c r="GN64" s="362"/>
      <c r="GO64" s="362"/>
      <c r="GP64" s="362"/>
      <c r="GQ64" s="362"/>
      <c r="GR64" s="362"/>
      <c r="GS64" s="362"/>
      <c r="GT64" s="362"/>
      <c r="GU64" s="362"/>
      <c r="GV64" s="362"/>
      <c r="GW64" s="362"/>
      <c r="GX64" s="362"/>
      <c r="GY64" s="362"/>
      <c r="GZ64" s="362"/>
      <c r="HA64" s="362"/>
      <c r="HB64" s="362"/>
      <c r="HC64" s="362"/>
      <c r="HD64" s="362"/>
      <c r="HE64" s="362"/>
      <c r="HF64" s="362"/>
      <c r="HG64" s="362"/>
      <c r="HH64" s="362"/>
      <c r="HI64" s="362"/>
      <c r="HJ64" s="362"/>
      <c r="HK64" s="362"/>
      <c r="HL64" s="362"/>
      <c r="HM64" s="362"/>
      <c r="HN64" s="362"/>
      <c r="HO64" s="362"/>
      <c r="HP64" s="362"/>
      <c r="HQ64" s="362"/>
      <c r="HR64" s="362"/>
      <c r="HS64" s="362"/>
      <c r="HT64" s="362"/>
      <c r="HU64" s="362"/>
      <c r="HV64" s="362"/>
      <c r="HW64" s="362"/>
      <c r="HX64" s="362"/>
      <c r="HY64" s="362"/>
      <c r="HZ64" s="362"/>
      <c r="IA64" s="362"/>
      <c r="IB64" s="362"/>
      <c r="IC64" s="362"/>
      <c r="ID64" s="362"/>
      <c r="IE64" s="362"/>
      <c r="IF64" s="362"/>
      <c r="IG64" s="362"/>
      <c r="IH64" s="362"/>
      <c r="II64" s="362"/>
      <c r="IJ64" s="362"/>
      <c r="IK64" s="362"/>
      <c r="IL64" s="362"/>
      <c r="IM64" s="362"/>
      <c r="IN64" s="362"/>
      <c r="IO64" s="362"/>
      <c r="IP64" s="362"/>
      <c r="IQ64" s="362"/>
      <c r="IR64" s="362"/>
      <c r="IS64" s="362"/>
      <c r="IT64" s="362"/>
      <c r="IU64" s="362"/>
      <c r="IV64" s="362"/>
      <c r="IW64" s="362"/>
    </row>
    <row r="65" s="344" customFormat="1" ht="15" customHeight="1" spans="1:257">
      <c r="A65" s="297" t="s">
        <v>1413</v>
      </c>
      <c r="B65" s="376"/>
      <c r="C65" s="423"/>
      <c r="D65" s="376"/>
      <c r="E65" s="333"/>
      <c r="F65" s="333"/>
      <c r="G65" s="362"/>
      <c r="H65" s="417"/>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2"/>
      <c r="BR65" s="362"/>
      <c r="BS65" s="362"/>
      <c r="BT65" s="362"/>
      <c r="BU65" s="362"/>
      <c r="BV65" s="362"/>
      <c r="BW65" s="362"/>
      <c r="BX65" s="362"/>
      <c r="BY65" s="362"/>
      <c r="BZ65" s="362"/>
      <c r="CA65" s="362"/>
      <c r="CB65" s="362"/>
      <c r="CC65" s="362"/>
      <c r="CD65" s="362"/>
      <c r="CE65" s="362"/>
      <c r="CF65" s="362"/>
      <c r="CG65" s="362"/>
      <c r="CH65" s="362"/>
      <c r="CI65" s="362"/>
      <c r="CJ65" s="362"/>
      <c r="CK65" s="362"/>
      <c r="CL65" s="362"/>
      <c r="CM65" s="362"/>
      <c r="CN65" s="362"/>
      <c r="CO65" s="362"/>
      <c r="CP65" s="362"/>
      <c r="CQ65" s="362"/>
      <c r="CR65" s="362"/>
      <c r="CS65" s="362"/>
      <c r="CT65" s="362"/>
      <c r="CU65" s="362"/>
      <c r="CV65" s="362"/>
      <c r="CW65" s="362"/>
      <c r="CX65" s="362"/>
      <c r="CY65" s="362"/>
      <c r="CZ65" s="362"/>
      <c r="DA65" s="362"/>
      <c r="DB65" s="362"/>
      <c r="DC65" s="362"/>
      <c r="DD65" s="362"/>
      <c r="DE65" s="362"/>
      <c r="DF65" s="362"/>
      <c r="DG65" s="362"/>
      <c r="DH65" s="362"/>
      <c r="DI65" s="362"/>
      <c r="DJ65" s="362"/>
      <c r="DK65" s="362"/>
      <c r="DL65" s="362"/>
      <c r="DM65" s="362"/>
      <c r="DN65" s="362"/>
      <c r="DO65" s="362"/>
      <c r="DP65" s="362"/>
      <c r="DQ65" s="362"/>
      <c r="DR65" s="362"/>
      <c r="DS65" s="362"/>
      <c r="DT65" s="362"/>
      <c r="DU65" s="362"/>
      <c r="DV65" s="362"/>
      <c r="DW65" s="362"/>
      <c r="DX65" s="362"/>
      <c r="DY65" s="362"/>
      <c r="DZ65" s="362"/>
      <c r="EA65" s="362"/>
      <c r="EB65" s="362"/>
      <c r="EC65" s="362"/>
      <c r="ED65" s="362"/>
      <c r="EE65" s="362"/>
      <c r="EF65" s="362"/>
      <c r="EG65" s="362"/>
      <c r="EH65" s="362"/>
      <c r="EI65" s="362"/>
      <c r="EJ65" s="362"/>
      <c r="EK65" s="362"/>
      <c r="EL65" s="362"/>
      <c r="EM65" s="362"/>
      <c r="EN65" s="362"/>
      <c r="EO65" s="362"/>
      <c r="EP65" s="362"/>
      <c r="EQ65" s="362"/>
      <c r="ER65" s="362"/>
      <c r="ES65" s="362"/>
      <c r="ET65" s="362"/>
      <c r="EU65" s="362"/>
      <c r="EV65" s="362"/>
      <c r="EW65" s="362"/>
      <c r="EX65" s="362"/>
      <c r="EY65" s="362"/>
      <c r="EZ65" s="362"/>
      <c r="FA65" s="362"/>
      <c r="FB65" s="362"/>
      <c r="FC65" s="362"/>
      <c r="FD65" s="362"/>
      <c r="FE65" s="362"/>
      <c r="FF65" s="362"/>
      <c r="FG65" s="362"/>
      <c r="FH65" s="362"/>
      <c r="FI65" s="362"/>
      <c r="FJ65" s="362"/>
      <c r="FK65" s="362"/>
      <c r="FL65" s="362"/>
      <c r="FM65" s="362"/>
      <c r="FN65" s="362"/>
      <c r="FO65" s="362"/>
      <c r="FP65" s="362"/>
      <c r="FQ65" s="362"/>
      <c r="FR65" s="362"/>
      <c r="FS65" s="362"/>
      <c r="FT65" s="362"/>
      <c r="FU65" s="362"/>
      <c r="FV65" s="362"/>
      <c r="FW65" s="362"/>
      <c r="FX65" s="362"/>
      <c r="FY65" s="362"/>
      <c r="FZ65" s="362"/>
      <c r="GA65" s="362"/>
      <c r="GB65" s="362"/>
      <c r="GC65" s="362"/>
      <c r="GD65" s="362"/>
      <c r="GE65" s="362"/>
      <c r="GF65" s="362"/>
      <c r="GG65" s="362"/>
      <c r="GH65" s="362"/>
      <c r="GI65" s="362"/>
      <c r="GJ65" s="362"/>
      <c r="GK65" s="362"/>
      <c r="GL65" s="362"/>
      <c r="GM65" s="362"/>
      <c r="GN65" s="362"/>
      <c r="GO65" s="362"/>
      <c r="GP65" s="362"/>
      <c r="GQ65" s="362"/>
      <c r="GR65" s="362"/>
      <c r="GS65" s="362"/>
      <c r="GT65" s="362"/>
      <c r="GU65" s="362"/>
      <c r="GV65" s="362"/>
      <c r="GW65" s="362"/>
      <c r="GX65" s="362"/>
      <c r="GY65" s="362"/>
      <c r="GZ65" s="362"/>
      <c r="HA65" s="362"/>
      <c r="HB65" s="362"/>
      <c r="HC65" s="362"/>
      <c r="HD65" s="362"/>
      <c r="HE65" s="362"/>
      <c r="HF65" s="362"/>
      <c r="HG65" s="362"/>
      <c r="HH65" s="362"/>
      <c r="HI65" s="362"/>
      <c r="HJ65" s="362"/>
      <c r="HK65" s="362"/>
      <c r="HL65" s="362"/>
      <c r="HM65" s="362"/>
      <c r="HN65" s="362"/>
      <c r="HO65" s="362"/>
      <c r="HP65" s="362"/>
      <c r="HQ65" s="362"/>
      <c r="HR65" s="362"/>
      <c r="HS65" s="362"/>
      <c r="HT65" s="362"/>
      <c r="HU65" s="362"/>
      <c r="HV65" s="362"/>
      <c r="HW65" s="362"/>
      <c r="HX65" s="362"/>
      <c r="HY65" s="362"/>
      <c r="HZ65" s="362"/>
      <c r="IA65" s="362"/>
      <c r="IB65" s="362"/>
      <c r="IC65" s="362"/>
      <c r="ID65" s="362"/>
      <c r="IE65" s="362"/>
      <c r="IF65" s="362"/>
      <c r="IG65" s="362"/>
      <c r="IH65" s="362"/>
      <c r="II65" s="362"/>
      <c r="IJ65" s="362"/>
      <c r="IK65" s="362"/>
      <c r="IL65" s="362"/>
      <c r="IM65" s="362"/>
      <c r="IN65" s="362"/>
      <c r="IO65" s="362"/>
      <c r="IP65" s="362"/>
      <c r="IQ65" s="362"/>
      <c r="IR65" s="362"/>
      <c r="IS65" s="362"/>
      <c r="IT65" s="362"/>
      <c r="IU65" s="362"/>
      <c r="IV65" s="362"/>
      <c r="IW65" s="362"/>
    </row>
    <row r="66" s="344" customFormat="1" ht="15" customHeight="1" spans="1:257">
      <c r="A66" s="297" t="s">
        <v>1414</v>
      </c>
      <c r="B66" s="376"/>
      <c r="C66" s="423"/>
      <c r="D66" s="376"/>
      <c r="E66" s="333"/>
      <c r="F66" s="333"/>
      <c r="G66" s="362"/>
      <c r="H66" s="417"/>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c r="AN66" s="362"/>
      <c r="AO66" s="362"/>
      <c r="AP66" s="362"/>
      <c r="AQ66" s="362"/>
      <c r="AR66" s="362"/>
      <c r="AS66" s="362"/>
      <c r="AT66" s="362"/>
      <c r="AU66" s="362"/>
      <c r="AV66" s="362"/>
      <c r="AW66" s="362"/>
      <c r="AX66" s="362"/>
      <c r="AY66" s="362"/>
      <c r="AZ66" s="362"/>
      <c r="BA66" s="362"/>
      <c r="BB66" s="362"/>
      <c r="BC66" s="362"/>
      <c r="BD66" s="362"/>
      <c r="BE66" s="362"/>
      <c r="BF66" s="362"/>
      <c r="BG66" s="362"/>
      <c r="BH66" s="362"/>
      <c r="BI66" s="362"/>
      <c r="BJ66" s="362"/>
      <c r="BK66" s="362"/>
      <c r="BL66" s="362"/>
      <c r="BM66" s="362"/>
      <c r="BN66" s="362"/>
      <c r="BO66" s="362"/>
      <c r="BP66" s="362"/>
      <c r="BQ66" s="362"/>
      <c r="BR66" s="362"/>
      <c r="BS66" s="362"/>
      <c r="BT66" s="362"/>
      <c r="BU66" s="362"/>
      <c r="BV66" s="362"/>
      <c r="BW66" s="362"/>
      <c r="BX66" s="362"/>
      <c r="BY66" s="362"/>
      <c r="BZ66" s="362"/>
      <c r="CA66" s="362"/>
      <c r="CB66" s="362"/>
      <c r="CC66" s="362"/>
      <c r="CD66" s="362"/>
      <c r="CE66" s="362"/>
      <c r="CF66" s="362"/>
      <c r="CG66" s="362"/>
      <c r="CH66" s="362"/>
      <c r="CI66" s="362"/>
      <c r="CJ66" s="362"/>
      <c r="CK66" s="362"/>
      <c r="CL66" s="362"/>
      <c r="CM66" s="362"/>
      <c r="CN66" s="362"/>
      <c r="CO66" s="362"/>
      <c r="CP66" s="362"/>
      <c r="CQ66" s="362"/>
      <c r="CR66" s="362"/>
      <c r="CS66" s="362"/>
      <c r="CT66" s="362"/>
      <c r="CU66" s="362"/>
      <c r="CV66" s="362"/>
      <c r="CW66" s="362"/>
      <c r="CX66" s="362"/>
      <c r="CY66" s="362"/>
      <c r="CZ66" s="362"/>
      <c r="DA66" s="362"/>
      <c r="DB66" s="362"/>
      <c r="DC66" s="362"/>
      <c r="DD66" s="362"/>
      <c r="DE66" s="362"/>
      <c r="DF66" s="362"/>
      <c r="DG66" s="362"/>
      <c r="DH66" s="362"/>
      <c r="DI66" s="362"/>
      <c r="DJ66" s="362"/>
      <c r="DK66" s="362"/>
      <c r="DL66" s="362"/>
      <c r="DM66" s="362"/>
      <c r="DN66" s="362"/>
      <c r="DO66" s="362"/>
      <c r="DP66" s="362"/>
      <c r="DQ66" s="362"/>
      <c r="DR66" s="362"/>
      <c r="DS66" s="362"/>
      <c r="DT66" s="362"/>
      <c r="DU66" s="362"/>
      <c r="DV66" s="362"/>
      <c r="DW66" s="362"/>
      <c r="DX66" s="362"/>
      <c r="DY66" s="362"/>
      <c r="DZ66" s="362"/>
      <c r="EA66" s="362"/>
      <c r="EB66" s="362"/>
      <c r="EC66" s="362"/>
      <c r="ED66" s="362"/>
      <c r="EE66" s="362"/>
      <c r="EF66" s="362"/>
      <c r="EG66" s="362"/>
      <c r="EH66" s="362"/>
      <c r="EI66" s="362"/>
      <c r="EJ66" s="362"/>
      <c r="EK66" s="362"/>
      <c r="EL66" s="362"/>
      <c r="EM66" s="362"/>
      <c r="EN66" s="362"/>
      <c r="EO66" s="362"/>
      <c r="EP66" s="362"/>
      <c r="EQ66" s="362"/>
      <c r="ER66" s="362"/>
      <c r="ES66" s="362"/>
      <c r="ET66" s="362"/>
      <c r="EU66" s="362"/>
      <c r="EV66" s="362"/>
      <c r="EW66" s="362"/>
      <c r="EX66" s="362"/>
      <c r="EY66" s="362"/>
      <c r="EZ66" s="362"/>
      <c r="FA66" s="362"/>
      <c r="FB66" s="362"/>
      <c r="FC66" s="362"/>
      <c r="FD66" s="362"/>
      <c r="FE66" s="362"/>
      <c r="FF66" s="362"/>
      <c r="FG66" s="362"/>
      <c r="FH66" s="362"/>
      <c r="FI66" s="362"/>
      <c r="FJ66" s="362"/>
      <c r="FK66" s="362"/>
      <c r="FL66" s="362"/>
      <c r="FM66" s="362"/>
      <c r="FN66" s="362"/>
      <c r="FO66" s="362"/>
      <c r="FP66" s="362"/>
      <c r="FQ66" s="362"/>
      <c r="FR66" s="362"/>
      <c r="FS66" s="362"/>
      <c r="FT66" s="362"/>
      <c r="FU66" s="362"/>
      <c r="FV66" s="362"/>
      <c r="FW66" s="362"/>
      <c r="FX66" s="362"/>
      <c r="FY66" s="362"/>
      <c r="FZ66" s="362"/>
      <c r="GA66" s="362"/>
      <c r="GB66" s="362"/>
      <c r="GC66" s="362"/>
      <c r="GD66" s="362"/>
      <c r="GE66" s="362"/>
      <c r="GF66" s="362"/>
      <c r="GG66" s="362"/>
      <c r="GH66" s="362"/>
      <c r="GI66" s="362"/>
      <c r="GJ66" s="362"/>
      <c r="GK66" s="362"/>
      <c r="GL66" s="362"/>
      <c r="GM66" s="362"/>
      <c r="GN66" s="362"/>
      <c r="GO66" s="362"/>
      <c r="GP66" s="362"/>
      <c r="GQ66" s="362"/>
      <c r="GR66" s="362"/>
      <c r="GS66" s="362"/>
      <c r="GT66" s="362"/>
      <c r="GU66" s="362"/>
      <c r="GV66" s="362"/>
      <c r="GW66" s="362"/>
      <c r="GX66" s="362"/>
      <c r="GY66" s="362"/>
      <c r="GZ66" s="362"/>
      <c r="HA66" s="362"/>
      <c r="HB66" s="362"/>
      <c r="HC66" s="362"/>
      <c r="HD66" s="362"/>
      <c r="HE66" s="362"/>
      <c r="HF66" s="362"/>
      <c r="HG66" s="362"/>
      <c r="HH66" s="362"/>
      <c r="HI66" s="362"/>
      <c r="HJ66" s="362"/>
      <c r="HK66" s="362"/>
      <c r="HL66" s="362"/>
      <c r="HM66" s="362"/>
      <c r="HN66" s="362"/>
      <c r="HO66" s="362"/>
      <c r="HP66" s="362"/>
      <c r="HQ66" s="362"/>
      <c r="HR66" s="362"/>
      <c r="HS66" s="362"/>
      <c r="HT66" s="362"/>
      <c r="HU66" s="362"/>
      <c r="HV66" s="362"/>
      <c r="HW66" s="362"/>
      <c r="HX66" s="362"/>
      <c r="HY66" s="362"/>
      <c r="HZ66" s="362"/>
      <c r="IA66" s="362"/>
      <c r="IB66" s="362"/>
      <c r="IC66" s="362"/>
      <c r="ID66" s="362"/>
      <c r="IE66" s="362"/>
      <c r="IF66" s="362"/>
      <c r="IG66" s="362"/>
      <c r="IH66" s="362"/>
      <c r="II66" s="362"/>
      <c r="IJ66" s="362"/>
      <c r="IK66" s="362"/>
      <c r="IL66" s="362"/>
      <c r="IM66" s="362"/>
      <c r="IN66" s="362"/>
      <c r="IO66" s="362"/>
      <c r="IP66" s="362"/>
      <c r="IQ66" s="362"/>
      <c r="IR66" s="362"/>
      <c r="IS66" s="362"/>
      <c r="IT66" s="362"/>
      <c r="IU66" s="362"/>
      <c r="IV66" s="362"/>
      <c r="IW66" s="362"/>
    </row>
    <row r="67" s="344" customFormat="1" ht="15" customHeight="1" spans="1:257">
      <c r="A67" s="297" t="s">
        <v>1415</v>
      </c>
      <c r="B67" s="376"/>
      <c r="C67" s="423"/>
      <c r="D67" s="376"/>
      <c r="E67" s="333"/>
      <c r="F67" s="333"/>
      <c r="G67" s="362"/>
      <c r="H67" s="417"/>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c r="AN67" s="362"/>
      <c r="AO67" s="362"/>
      <c r="AP67" s="362"/>
      <c r="AQ67" s="362"/>
      <c r="AR67" s="362"/>
      <c r="AS67" s="362"/>
      <c r="AT67" s="362"/>
      <c r="AU67" s="362"/>
      <c r="AV67" s="362"/>
      <c r="AW67" s="362"/>
      <c r="AX67" s="362"/>
      <c r="AY67" s="362"/>
      <c r="AZ67" s="362"/>
      <c r="BA67" s="362"/>
      <c r="BB67" s="362"/>
      <c r="BC67" s="362"/>
      <c r="BD67" s="362"/>
      <c r="BE67" s="362"/>
      <c r="BF67" s="362"/>
      <c r="BG67" s="362"/>
      <c r="BH67" s="362"/>
      <c r="BI67" s="362"/>
      <c r="BJ67" s="362"/>
      <c r="BK67" s="362"/>
      <c r="BL67" s="362"/>
      <c r="BM67" s="362"/>
      <c r="BN67" s="362"/>
      <c r="BO67" s="362"/>
      <c r="BP67" s="362"/>
      <c r="BQ67" s="362"/>
      <c r="BR67" s="362"/>
      <c r="BS67" s="362"/>
      <c r="BT67" s="362"/>
      <c r="BU67" s="362"/>
      <c r="BV67" s="362"/>
      <c r="BW67" s="362"/>
      <c r="BX67" s="362"/>
      <c r="BY67" s="362"/>
      <c r="BZ67" s="362"/>
      <c r="CA67" s="362"/>
      <c r="CB67" s="362"/>
      <c r="CC67" s="362"/>
      <c r="CD67" s="362"/>
      <c r="CE67" s="362"/>
      <c r="CF67" s="362"/>
      <c r="CG67" s="362"/>
      <c r="CH67" s="362"/>
      <c r="CI67" s="362"/>
      <c r="CJ67" s="362"/>
      <c r="CK67" s="362"/>
      <c r="CL67" s="362"/>
      <c r="CM67" s="362"/>
      <c r="CN67" s="362"/>
      <c r="CO67" s="362"/>
      <c r="CP67" s="362"/>
      <c r="CQ67" s="362"/>
      <c r="CR67" s="362"/>
      <c r="CS67" s="362"/>
      <c r="CT67" s="362"/>
      <c r="CU67" s="362"/>
      <c r="CV67" s="362"/>
      <c r="CW67" s="362"/>
      <c r="CX67" s="362"/>
      <c r="CY67" s="362"/>
      <c r="CZ67" s="362"/>
      <c r="DA67" s="362"/>
      <c r="DB67" s="362"/>
      <c r="DC67" s="362"/>
      <c r="DD67" s="362"/>
      <c r="DE67" s="362"/>
      <c r="DF67" s="362"/>
      <c r="DG67" s="362"/>
      <c r="DH67" s="362"/>
      <c r="DI67" s="362"/>
      <c r="DJ67" s="362"/>
      <c r="DK67" s="362"/>
      <c r="DL67" s="362"/>
      <c r="DM67" s="362"/>
      <c r="DN67" s="362"/>
      <c r="DO67" s="362"/>
      <c r="DP67" s="362"/>
      <c r="DQ67" s="362"/>
      <c r="DR67" s="362"/>
      <c r="DS67" s="362"/>
      <c r="DT67" s="362"/>
      <c r="DU67" s="362"/>
      <c r="DV67" s="362"/>
      <c r="DW67" s="362"/>
      <c r="DX67" s="362"/>
      <c r="DY67" s="362"/>
      <c r="DZ67" s="362"/>
      <c r="EA67" s="362"/>
      <c r="EB67" s="362"/>
      <c r="EC67" s="362"/>
      <c r="ED67" s="362"/>
      <c r="EE67" s="362"/>
      <c r="EF67" s="362"/>
      <c r="EG67" s="362"/>
      <c r="EH67" s="362"/>
      <c r="EI67" s="362"/>
      <c r="EJ67" s="362"/>
      <c r="EK67" s="362"/>
      <c r="EL67" s="362"/>
      <c r="EM67" s="362"/>
      <c r="EN67" s="362"/>
      <c r="EO67" s="362"/>
      <c r="EP67" s="362"/>
      <c r="EQ67" s="362"/>
      <c r="ER67" s="362"/>
      <c r="ES67" s="362"/>
      <c r="ET67" s="362"/>
      <c r="EU67" s="362"/>
      <c r="EV67" s="362"/>
      <c r="EW67" s="362"/>
      <c r="EX67" s="362"/>
      <c r="EY67" s="362"/>
      <c r="EZ67" s="362"/>
      <c r="FA67" s="362"/>
      <c r="FB67" s="362"/>
      <c r="FC67" s="362"/>
      <c r="FD67" s="362"/>
      <c r="FE67" s="362"/>
      <c r="FF67" s="362"/>
      <c r="FG67" s="362"/>
      <c r="FH67" s="362"/>
      <c r="FI67" s="362"/>
      <c r="FJ67" s="362"/>
      <c r="FK67" s="362"/>
      <c r="FL67" s="362"/>
      <c r="FM67" s="362"/>
      <c r="FN67" s="362"/>
      <c r="FO67" s="362"/>
      <c r="FP67" s="362"/>
      <c r="FQ67" s="362"/>
      <c r="FR67" s="362"/>
      <c r="FS67" s="362"/>
      <c r="FT67" s="362"/>
      <c r="FU67" s="362"/>
      <c r="FV67" s="362"/>
      <c r="FW67" s="362"/>
      <c r="FX67" s="362"/>
      <c r="FY67" s="362"/>
      <c r="FZ67" s="362"/>
      <c r="GA67" s="362"/>
      <c r="GB67" s="362"/>
      <c r="GC67" s="362"/>
      <c r="GD67" s="362"/>
      <c r="GE67" s="362"/>
      <c r="GF67" s="362"/>
      <c r="GG67" s="362"/>
      <c r="GH67" s="362"/>
      <c r="GI67" s="362"/>
      <c r="GJ67" s="362"/>
      <c r="GK67" s="362"/>
      <c r="GL67" s="362"/>
      <c r="GM67" s="362"/>
      <c r="GN67" s="362"/>
      <c r="GO67" s="362"/>
      <c r="GP67" s="362"/>
      <c r="GQ67" s="362"/>
      <c r="GR67" s="362"/>
      <c r="GS67" s="362"/>
      <c r="GT67" s="362"/>
      <c r="GU67" s="362"/>
      <c r="GV67" s="362"/>
      <c r="GW67" s="362"/>
      <c r="GX67" s="362"/>
      <c r="GY67" s="362"/>
      <c r="GZ67" s="362"/>
      <c r="HA67" s="362"/>
      <c r="HB67" s="362"/>
      <c r="HC67" s="362"/>
      <c r="HD67" s="362"/>
      <c r="HE67" s="362"/>
      <c r="HF67" s="362"/>
      <c r="HG67" s="362"/>
      <c r="HH67" s="362"/>
      <c r="HI67" s="362"/>
      <c r="HJ67" s="362"/>
      <c r="HK67" s="362"/>
      <c r="HL67" s="362"/>
      <c r="HM67" s="362"/>
      <c r="HN67" s="362"/>
      <c r="HO67" s="362"/>
      <c r="HP67" s="362"/>
      <c r="HQ67" s="362"/>
      <c r="HR67" s="362"/>
      <c r="HS67" s="362"/>
      <c r="HT67" s="362"/>
      <c r="HU67" s="362"/>
      <c r="HV67" s="362"/>
      <c r="HW67" s="362"/>
      <c r="HX67" s="362"/>
      <c r="HY67" s="362"/>
      <c r="HZ67" s="362"/>
      <c r="IA67" s="362"/>
      <c r="IB67" s="362"/>
      <c r="IC67" s="362"/>
      <c r="ID67" s="362"/>
      <c r="IE67" s="362"/>
      <c r="IF67" s="362"/>
      <c r="IG67" s="362"/>
      <c r="IH67" s="362"/>
      <c r="II67" s="362"/>
      <c r="IJ67" s="362"/>
      <c r="IK67" s="362"/>
      <c r="IL67" s="362"/>
      <c r="IM67" s="362"/>
      <c r="IN67" s="362"/>
      <c r="IO67" s="362"/>
      <c r="IP67" s="362"/>
      <c r="IQ67" s="362"/>
      <c r="IR67" s="362"/>
      <c r="IS67" s="362"/>
      <c r="IT67" s="362"/>
      <c r="IU67" s="362"/>
      <c r="IV67" s="362"/>
      <c r="IW67" s="362"/>
    </row>
    <row r="68" s="344" customFormat="1" ht="15" customHeight="1" spans="1:257">
      <c r="A68" s="297" t="s">
        <v>1416</v>
      </c>
      <c r="B68" s="376"/>
      <c r="C68" s="423"/>
      <c r="D68" s="376"/>
      <c r="E68" s="333"/>
      <c r="F68" s="333"/>
      <c r="G68" s="362"/>
      <c r="H68" s="417"/>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c r="AN68" s="362"/>
      <c r="AO68" s="362"/>
      <c r="AP68" s="362"/>
      <c r="AQ68" s="362"/>
      <c r="AR68" s="362"/>
      <c r="AS68" s="362"/>
      <c r="AT68" s="362"/>
      <c r="AU68" s="362"/>
      <c r="AV68" s="362"/>
      <c r="AW68" s="362"/>
      <c r="AX68" s="362"/>
      <c r="AY68" s="362"/>
      <c r="AZ68" s="362"/>
      <c r="BA68" s="362"/>
      <c r="BB68" s="362"/>
      <c r="BC68" s="362"/>
      <c r="BD68" s="362"/>
      <c r="BE68" s="362"/>
      <c r="BF68" s="362"/>
      <c r="BG68" s="362"/>
      <c r="BH68" s="362"/>
      <c r="BI68" s="362"/>
      <c r="BJ68" s="362"/>
      <c r="BK68" s="362"/>
      <c r="BL68" s="362"/>
      <c r="BM68" s="362"/>
      <c r="BN68" s="362"/>
      <c r="BO68" s="362"/>
      <c r="BP68" s="362"/>
      <c r="BQ68" s="362"/>
      <c r="BR68" s="362"/>
      <c r="BS68" s="362"/>
      <c r="BT68" s="362"/>
      <c r="BU68" s="362"/>
      <c r="BV68" s="362"/>
      <c r="BW68" s="362"/>
      <c r="BX68" s="362"/>
      <c r="BY68" s="362"/>
      <c r="BZ68" s="362"/>
      <c r="CA68" s="362"/>
      <c r="CB68" s="362"/>
      <c r="CC68" s="362"/>
      <c r="CD68" s="362"/>
      <c r="CE68" s="362"/>
      <c r="CF68" s="362"/>
      <c r="CG68" s="362"/>
      <c r="CH68" s="362"/>
      <c r="CI68" s="362"/>
      <c r="CJ68" s="362"/>
      <c r="CK68" s="362"/>
      <c r="CL68" s="362"/>
      <c r="CM68" s="362"/>
      <c r="CN68" s="362"/>
      <c r="CO68" s="362"/>
      <c r="CP68" s="362"/>
      <c r="CQ68" s="362"/>
      <c r="CR68" s="362"/>
      <c r="CS68" s="362"/>
      <c r="CT68" s="362"/>
      <c r="CU68" s="362"/>
      <c r="CV68" s="362"/>
      <c r="CW68" s="362"/>
      <c r="CX68" s="362"/>
      <c r="CY68" s="362"/>
      <c r="CZ68" s="362"/>
      <c r="DA68" s="362"/>
      <c r="DB68" s="362"/>
      <c r="DC68" s="362"/>
      <c r="DD68" s="362"/>
      <c r="DE68" s="362"/>
      <c r="DF68" s="362"/>
      <c r="DG68" s="362"/>
      <c r="DH68" s="362"/>
      <c r="DI68" s="362"/>
      <c r="DJ68" s="362"/>
      <c r="DK68" s="362"/>
      <c r="DL68" s="362"/>
      <c r="DM68" s="362"/>
      <c r="DN68" s="362"/>
      <c r="DO68" s="362"/>
      <c r="DP68" s="362"/>
      <c r="DQ68" s="362"/>
      <c r="DR68" s="362"/>
      <c r="DS68" s="362"/>
      <c r="DT68" s="362"/>
      <c r="DU68" s="362"/>
      <c r="DV68" s="362"/>
      <c r="DW68" s="362"/>
      <c r="DX68" s="362"/>
      <c r="DY68" s="362"/>
      <c r="DZ68" s="362"/>
      <c r="EA68" s="362"/>
      <c r="EB68" s="362"/>
      <c r="EC68" s="362"/>
      <c r="ED68" s="362"/>
      <c r="EE68" s="362"/>
      <c r="EF68" s="362"/>
      <c r="EG68" s="362"/>
      <c r="EH68" s="362"/>
      <c r="EI68" s="362"/>
      <c r="EJ68" s="362"/>
      <c r="EK68" s="362"/>
      <c r="EL68" s="362"/>
      <c r="EM68" s="362"/>
      <c r="EN68" s="362"/>
      <c r="EO68" s="362"/>
      <c r="EP68" s="362"/>
      <c r="EQ68" s="362"/>
      <c r="ER68" s="362"/>
      <c r="ES68" s="362"/>
      <c r="ET68" s="362"/>
      <c r="EU68" s="362"/>
      <c r="EV68" s="362"/>
      <c r="EW68" s="362"/>
      <c r="EX68" s="362"/>
      <c r="EY68" s="362"/>
      <c r="EZ68" s="362"/>
      <c r="FA68" s="362"/>
      <c r="FB68" s="362"/>
      <c r="FC68" s="362"/>
      <c r="FD68" s="362"/>
      <c r="FE68" s="362"/>
      <c r="FF68" s="362"/>
      <c r="FG68" s="362"/>
      <c r="FH68" s="362"/>
      <c r="FI68" s="362"/>
      <c r="FJ68" s="362"/>
      <c r="FK68" s="362"/>
      <c r="FL68" s="362"/>
      <c r="FM68" s="362"/>
      <c r="FN68" s="362"/>
      <c r="FO68" s="362"/>
      <c r="FP68" s="362"/>
      <c r="FQ68" s="362"/>
      <c r="FR68" s="362"/>
      <c r="FS68" s="362"/>
      <c r="FT68" s="362"/>
      <c r="FU68" s="362"/>
      <c r="FV68" s="362"/>
      <c r="FW68" s="362"/>
      <c r="FX68" s="362"/>
      <c r="FY68" s="362"/>
      <c r="FZ68" s="362"/>
      <c r="GA68" s="362"/>
      <c r="GB68" s="362"/>
      <c r="GC68" s="362"/>
      <c r="GD68" s="362"/>
      <c r="GE68" s="362"/>
      <c r="GF68" s="362"/>
      <c r="GG68" s="362"/>
      <c r="GH68" s="362"/>
      <c r="GI68" s="362"/>
      <c r="GJ68" s="362"/>
      <c r="GK68" s="362"/>
      <c r="GL68" s="362"/>
      <c r="GM68" s="362"/>
      <c r="GN68" s="362"/>
      <c r="GO68" s="362"/>
      <c r="GP68" s="362"/>
      <c r="GQ68" s="362"/>
      <c r="GR68" s="362"/>
      <c r="GS68" s="362"/>
      <c r="GT68" s="362"/>
      <c r="GU68" s="362"/>
      <c r="GV68" s="362"/>
      <c r="GW68" s="362"/>
      <c r="GX68" s="362"/>
      <c r="GY68" s="362"/>
      <c r="GZ68" s="362"/>
      <c r="HA68" s="362"/>
      <c r="HB68" s="362"/>
      <c r="HC68" s="362"/>
      <c r="HD68" s="362"/>
      <c r="HE68" s="362"/>
      <c r="HF68" s="362"/>
      <c r="HG68" s="362"/>
      <c r="HH68" s="362"/>
      <c r="HI68" s="362"/>
      <c r="HJ68" s="362"/>
      <c r="HK68" s="362"/>
      <c r="HL68" s="362"/>
      <c r="HM68" s="362"/>
      <c r="HN68" s="362"/>
      <c r="HO68" s="362"/>
      <c r="HP68" s="362"/>
      <c r="HQ68" s="362"/>
      <c r="HR68" s="362"/>
      <c r="HS68" s="362"/>
      <c r="HT68" s="362"/>
      <c r="HU68" s="362"/>
      <c r="HV68" s="362"/>
      <c r="HW68" s="362"/>
      <c r="HX68" s="362"/>
      <c r="HY68" s="362"/>
      <c r="HZ68" s="362"/>
      <c r="IA68" s="362"/>
      <c r="IB68" s="362"/>
      <c r="IC68" s="362"/>
      <c r="ID68" s="362"/>
      <c r="IE68" s="362"/>
      <c r="IF68" s="362"/>
      <c r="IG68" s="362"/>
      <c r="IH68" s="362"/>
      <c r="II68" s="362"/>
      <c r="IJ68" s="362"/>
      <c r="IK68" s="362"/>
      <c r="IL68" s="362"/>
      <c r="IM68" s="362"/>
      <c r="IN68" s="362"/>
      <c r="IO68" s="362"/>
      <c r="IP68" s="362"/>
      <c r="IQ68" s="362"/>
      <c r="IR68" s="362"/>
      <c r="IS68" s="362"/>
      <c r="IT68" s="362"/>
      <c r="IU68" s="362"/>
      <c r="IV68" s="362"/>
      <c r="IW68" s="362"/>
    </row>
    <row r="69" s="344" customFormat="1" ht="15" customHeight="1" spans="1:257">
      <c r="A69" s="297" t="s">
        <v>1417</v>
      </c>
      <c r="B69" s="376"/>
      <c r="C69" s="423"/>
      <c r="D69" s="376"/>
      <c r="E69" s="333"/>
      <c r="F69" s="333"/>
      <c r="G69" s="362"/>
      <c r="H69" s="417"/>
      <c r="I69" s="362"/>
      <c r="J69" s="362"/>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c r="AN69" s="362"/>
      <c r="AO69" s="362"/>
      <c r="AP69" s="362"/>
      <c r="AQ69" s="362"/>
      <c r="AR69" s="362"/>
      <c r="AS69" s="362"/>
      <c r="AT69" s="362"/>
      <c r="AU69" s="362"/>
      <c r="AV69" s="362"/>
      <c r="AW69" s="362"/>
      <c r="AX69" s="362"/>
      <c r="AY69" s="362"/>
      <c r="AZ69" s="362"/>
      <c r="BA69" s="362"/>
      <c r="BB69" s="362"/>
      <c r="BC69" s="362"/>
      <c r="BD69" s="362"/>
      <c r="BE69" s="362"/>
      <c r="BF69" s="362"/>
      <c r="BG69" s="362"/>
      <c r="BH69" s="362"/>
      <c r="BI69" s="362"/>
      <c r="BJ69" s="362"/>
      <c r="BK69" s="362"/>
      <c r="BL69" s="362"/>
      <c r="BM69" s="362"/>
      <c r="BN69" s="362"/>
      <c r="BO69" s="362"/>
      <c r="BP69" s="362"/>
      <c r="BQ69" s="362"/>
      <c r="BR69" s="362"/>
      <c r="BS69" s="362"/>
      <c r="BT69" s="362"/>
      <c r="BU69" s="362"/>
      <c r="BV69" s="362"/>
      <c r="BW69" s="362"/>
      <c r="BX69" s="362"/>
      <c r="BY69" s="362"/>
      <c r="BZ69" s="362"/>
      <c r="CA69" s="362"/>
      <c r="CB69" s="362"/>
      <c r="CC69" s="362"/>
      <c r="CD69" s="362"/>
      <c r="CE69" s="362"/>
      <c r="CF69" s="362"/>
      <c r="CG69" s="362"/>
      <c r="CH69" s="362"/>
      <c r="CI69" s="362"/>
      <c r="CJ69" s="362"/>
      <c r="CK69" s="362"/>
      <c r="CL69" s="362"/>
      <c r="CM69" s="362"/>
      <c r="CN69" s="362"/>
      <c r="CO69" s="362"/>
      <c r="CP69" s="362"/>
      <c r="CQ69" s="362"/>
      <c r="CR69" s="362"/>
      <c r="CS69" s="362"/>
      <c r="CT69" s="362"/>
      <c r="CU69" s="362"/>
      <c r="CV69" s="362"/>
      <c r="CW69" s="362"/>
      <c r="CX69" s="362"/>
      <c r="CY69" s="362"/>
      <c r="CZ69" s="362"/>
      <c r="DA69" s="362"/>
      <c r="DB69" s="362"/>
      <c r="DC69" s="362"/>
      <c r="DD69" s="362"/>
      <c r="DE69" s="362"/>
      <c r="DF69" s="362"/>
      <c r="DG69" s="362"/>
      <c r="DH69" s="362"/>
      <c r="DI69" s="362"/>
      <c r="DJ69" s="362"/>
      <c r="DK69" s="362"/>
      <c r="DL69" s="362"/>
      <c r="DM69" s="362"/>
      <c r="DN69" s="362"/>
      <c r="DO69" s="362"/>
      <c r="DP69" s="362"/>
      <c r="DQ69" s="362"/>
      <c r="DR69" s="362"/>
      <c r="DS69" s="362"/>
      <c r="DT69" s="362"/>
      <c r="DU69" s="362"/>
      <c r="DV69" s="362"/>
      <c r="DW69" s="362"/>
      <c r="DX69" s="362"/>
      <c r="DY69" s="362"/>
      <c r="DZ69" s="362"/>
      <c r="EA69" s="362"/>
      <c r="EB69" s="362"/>
      <c r="EC69" s="362"/>
      <c r="ED69" s="362"/>
      <c r="EE69" s="362"/>
      <c r="EF69" s="362"/>
      <c r="EG69" s="362"/>
      <c r="EH69" s="362"/>
      <c r="EI69" s="362"/>
      <c r="EJ69" s="362"/>
      <c r="EK69" s="362"/>
      <c r="EL69" s="362"/>
      <c r="EM69" s="362"/>
      <c r="EN69" s="362"/>
      <c r="EO69" s="362"/>
      <c r="EP69" s="362"/>
      <c r="EQ69" s="362"/>
      <c r="ER69" s="362"/>
      <c r="ES69" s="362"/>
      <c r="ET69" s="362"/>
      <c r="EU69" s="362"/>
      <c r="EV69" s="362"/>
      <c r="EW69" s="362"/>
      <c r="EX69" s="362"/>
      <c r="EY69" s="362"/>
      <c r="EZ69" s="362"/>
      <c r="FA69" s="362"/>
      <c r="FB69" s="362"/>
      <c r="FC69" s="362"/>
      <c r="FD69" s="362"/>
      <c r="FE69" s="362"/>
      <c r="FF69" s="362"/>
      <c r="FG69" s="362"/>
      <c r="FH69" s="362"/>
      <c r="FI69" s="362"/>
      <c r="FJ69" s="362"/>
      <c r="FK69" s="362"/>
      <c r="FL69" s="362"/>
      <c r="FM69" s="362"/>
      <c r="FN69" s="362"/>
      <c r="FO69" s="362"/>
      <c r="FP69" s="362"/>
      <c r="FQ69" s="362"/>
      <c r="FR69" s="362"/>
      <c r="FS69" s="362"/>
      <c r="FT69" s="362"/>
      <c r="FU69" s="362"/>
      <c r="FV69" s="362"/>
      <c r="FW69" s="362"/>
      <c r="FX69" s="362"/>
      <c r="FY69" s="362"/>
      <c r="FZ69" s="362"/>
      <c r="GA69" s="362"/>
      <c r="GB69" s="362"/>
      <c r="GC69" s="362"/>
      <c r="GD69" s="362"/>
      <c r="GE69" s="362"/>
      <c r="GF69" s="362"/>
      <c r="GG69" s="362"/>
      <c r="GH69" s="362"/>
      <c r="GI69" s="362"/>
      <c r="GJ69" s="362"/>
      <c r="GK69" s="362"/>
      <c r="GL69" s="362"/>
      <c r="GM69" s="362"/>
      <c r="GN69" s="362"/>
      <c r="GO69" s="362"/>
      <c r="GP69" s="362"/>
      <c r="GQ69" s="362"/>
      <c r="GR69" s="362"/>
      <c r="GS69" s="362"/>
      <c r="GT69" s="362"/>
      <c r="GU69" s="362"/>
      <c r="GV69" s="362"/>
      <c r="GW69" s="362"/>
      <c r="GX69" s="362"/>
      <c r="GY69" s="362"/>
      <c r="GZ69" s="362"/>
      <c r="HA69" s="362"/>
      <c r="HB69" s="362"/>
      <c r="HC69" s="362"/>
      <c r="HD69" s="362"/>
      <c r="HE69" s="362"/>
      <c r="HF69" s="362"/>
      <c r="HG69" s="362"/>
      <c r="HH69" s="362"/>
      <c r="HI69" s="362"/>
      <c r="HJ69" s="362"/>
      <c r="HK69" s="362"/>
      <c r="HL69" s="362"/>
      <c r="HM69" s="362"/>
      <c r="HN69" s="362"/>
      <c r="HO69" s="362"/>
      <c r="HP69" s="362"/>
      <c r="HQ69" s="362"/>
      <c r="HR69" s="362"/>
      <c r="HS69" s="362"/>
      <c r="HT69" s="362"/>
      <c r="HU69" s="362"/>
      <c r="HV69" s="362"/>
      <c r="HW69" s="362"/>
      <c r="HX69" s="362"/>
      <c r="HY69" s="362"/>
      <c r="HZ69" s="362"/>
      <c r="IA69" s="362"/>
      <c r="IB69" s="362"/>
      <c r="IC69" s="362"/>
      <c r="ID69" s="362"/>
      <c r="IE69" s="362"/>
      <c r="IF69" s="362"/>
      <c r="IG69" s="362"/>
      <c r="IH69" s="362"/>
      <c r="II69" s="362"/>
      <c r="IJ69" s="362"/>
      <c r="IK69" s="362"/>
      <c r="IL69" s="362"/>
      <c r="IM69" s="362"/>
      <c r="IN69" s="362"/>
      <c r="IO69" s="362"/>
      <c r="IP69" s="362"/>
      <c r="IQ69" s="362"/>
      <c r="IR69" s="362"/>
      <c r="IS69" s="362"/>
      <c r="IT69" s="362"/>
      <c r="IU69" s="362"/>
      <c r="IV69" s="362"/>
      <c r="IW69" s="362"/>
    </row>
    <row r="70" ht="15" customHeight="1" spans="1:257">
      <c r="A70" s="179" t="s">
        <v>1418</v>
      </c>
      <c r="B70" s="381"/>
      <c r="C70" s="424"/>
      <c r="D70" s="381"/>
      <c r="E70" s="333"/>
      <c r="F70" s="333"/>
    </row>
    <row r="71" ht="15" customHeight="1" spans="1:257">
      <c r="A71" s="179" t="s">
        <v>1419</v>
      </c>
      <c r="B71" s="381"/>
      <c r="C71" s="424"/>
      <c r="D71" s="381"/>
      <c r="E71" s="333"/>
      <c r="F71" s="333"/>
    </row>
    <row r="72" ht="15" customHeight="1" spans="1:257">
      <c r="A72" s="297" t="s">
        <v>1420</v>
      </c>
      <c r="B72" s="381"/>
      <c r="C72" s="424"/>
      <c r="D72" s="381"/>
      <c r="E72" s="333"/>
      <c r="F72" s="333"/>
    </row>
    <row r="73" ht="15" customHeight="1" spans="1:257">
      <c r="A73" s="297" t="s">
        <v>1421</v>
      </c>
      <c r="B73" s="381"/>
      <c r="C73" s="424"/>
      <c r="D73" s="381"/>
      <c r="E73" s="333"/>
      <c r="F73" s="333"/>
    </row>
    <row r="74" ht="15" customHeight="1" spans="1:257">
      <c r="A74" s="179" t="s">
        <v>1422</v>
      </c>
      <c r="B74" s="381"/>
      <c r="C74" s="424"/>
      <c r="D74" s="381"/>
      <c r="E74" s="333"/>
      <c r="F74" s="333"/>
    </row>
    <row r="75" ht="15" customHeight="1" spans="1:257">
      <c r="A75" s="179" t="s">
        <v>1423</v>
      </c>
      <c r="B75" s="381"/>
      <c r="C75" s="424"/>
      <c r="D75" s="381"/>
      <c r="E75" s="333"/>
      <c r="F75" s="333"/>
    </row>
    <row r="76" ht="15" customHeight="1" spans="1:257">
      <c r="A76" s="334" t="s">
        <v>1238</v>
      </c>
      <c r="B76" s="384">
        <v>83520</v>
      </c>
      <c r="C76" s="384">
        <v>50050</v>
      </c>
      <c r="D76" s="384">
        <v>50050</v>
      </c>
      <c r="E76" s="379">
        <f>D76/B76</f>
        <v>0.599257662835249</v>
      </c>
      <c r="F76" s="335">
        <v>0.48</v>
      </c>
    </row>
  </sheetData>
  <mergeCells count="1">
    <mergeCell ref="A2:F2"/>
  </mergeCells>
  <printOptions horizontalCentered="1"/>
  <pageMargins left="0.590277777777778" right="0.590277777777778" top="0.393055555555556" bottom="0.590277777777778" header="0.590277777777778" footer="0.275"/>
  <pageSetup paperSize="9" scale="91" fitToHeight="0" orientation="portrait" blackAndWhite="1" useFirstPageNumber="1" horizontalDpi="600" verticalDpi="600"/>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W275"/>
  <sheetViews>
    <sheetView showGridLines="0" showZeros="0" workbookViewId="0">
      <pane ySplit="4" topLeftCell="A247" activePane="bottomLeft" state="frozen"/>
      <selection/>
      <selection pane="bottomLeft" activeCell="A1" sqref="A1:F275"/>
    </sheetView>
  </sheetViews>
  <sheetFormatPr defaultColWidth="9" defaultRowHeight="15.95" customHeight="1"/>
  <cols>
    <col min="1" max="1" width="50.2333333333333" style="389" customWidth="1"/>
    <col min="2" max="2" width="8.55" style="390" customWidth="1"/>
    <col min="3" max="3" width="10.625" style="390" customWidth="1"/>
    <col min="4" max="4" width="8.775" style="390" customWidth="1"/>
    <col min="5" max="5" width="8.60833333333333" style="391" customWidth="1"/>
    <col min="6" max="6" width="7.425" style="391" customWidth="1"/>
    <col min="7" max="257" width="9" style="345"/>
  </cols>
  <sheetData>
    <row r="1" s="339" customFormat="1" ht="24" customHeight="1" spans="1:257">
      <c r="A1" s="392" t="s">
        <v>1424</v>
      </c>
      <c r="B1" s="393"/>
      <c r="C1" s="393"/>
      <c r="D1" s="393"/>
      <c r="E1" s="394"/>
      <c r="F1" s="395"/>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c r="BR1" s="349"/>
      <c r="BS1" s="349"/>
      <c r="BT1" s="349"/>
      <c r="BU1" s="349"/>
      <c r="BV1" s="349"/>
      <c r="BW1" s="349"/>
      <c r="BX1" s="349"/>
      <c r="BY1" s="349"/>
      <c r="BZ1" s="349"/>
      <c r="CA1" s="349"/>
      <c r="CB1" s="349"/>
      <c r="CC1" s="349"/>
      <c r="CD1" s="349"/>
      <c r="CE1" s="349"/>
      <c r="CF1" s="349"/>
      <c r="CG1" s="349"/>
      <c r="CH1" s="349"/>
      <c r="CI1" s="349"/>
      <c r="CJ1" s="349"/>
      <c r="CK1" s="349"/>
      <c r="CL1" s="349"/>
      <c r="CM1" s="349"/>
      <c r="CN1" s="349"/>
      <c r="CO1" s="349"/>
      <c r="CP1" s="349"/>
      <c r="CQ1" s="349"/>
      <c r="CR1" s="349"/>
      <c r="CS1" s="349"/>
      <c r="CT1" s="349"/>
      <c r="CU1" s="349"/>
      <c r="CV1" s="349"/>
      <c r="CW1" s="349"/>
      <c r="CX1" s="349"/>
      <c r="CY1" s="349"/>
      <c r="CZ1" s="349"/>
      <c r="DA1" s="349"/>
      <c r="DB1" s="349"/>
      <c r="DC1" s="349"/>
      <c r="DD1" s="349"/>
      <c r="DE1" s="349"/>
      <c r="DF1" s="349"/>
      <c r="DG1" s="349"/>
      <c r="DH1" s="349"/>
      <c r="DI1" s="349"/>
      <c r="DJ1" s="349"/>
      <c r="DK1" s="349"/>
      <c r="DL1" s="349"/>
      <c r="DM1" s="349"/>
      <c r="DN1" s="349"/>
      <c r="DO1" s="349"/>
      <c r="DP1" s="349"/>
      <c r="DQ1" s="349"/>
      <c r="DR1" s="349"/>
      <c r="DS1" s="349"/>
      <c r="DT1" s="349"/>
      <c r="DU1" s="349"/>
      <c r="DV1" s="349"/>
      <c r="DW1" s="349"/>
      <c r="DX1" s="349"/>
      <c r="DY1" s="349"/>
      <c r="DZ1" s="349"/>
      <c r="EA1" s="349"/>
      <c r="EB1" s="349"/>
      <c r="EC1" s="349"/>
      <c r="ED1" s="349"/>
      <c r="EE1" s="349"/>
      <c r="EF1" s="349"/>
      <c r="EG1" s="349"/>
      <c r="EH1" s="349"/>
      <c r="EI1" s="349"/>
      <c r="EJ1" s="349"/>
      <c r="EK1" s="349"/>
      <c r="EL1" s="349"/>
      <c r="EM1" s="349"/>
      <c r="EN1" s="349"/>
      <c r="EO1" s="349"/>
      <c r="EP1" s="349"/>
      <c r="EQ1" s="349"/>
      <c r="ER1" s="349"/>
      <c r="ES1" s="349"/>
      <c r="ET1" s="349"/>
      <c r="EU1" s="349"/>
      <c r="EV1" s="349"/>
      <c r="EW1" s="349"/>
      <c r="EX1" s="349"/>
      <c r="EY1" s="349"/>
      <c r="EZ1" s="349"/>
      <c r="FA1" s="349"/>
      <c r="FB1" s="349"/>
      <c r="FC1" s="349"/>
      <c r="FD1" s="349"/>
      <c r="FE1" s="349"/>
      <c r="FF1" s="349"/>
      <c r="FG1" s="349"/>
      <c r="FH1" s="349"/>
      <c r="FI1" s="349"/>
      <c r="FJ1" s="349"/>
      <c r="FK1" s="349"/>
      <c r="FL1" s="349"/>
      <c r="FM1" s="349"/>
      <c r="FN1" s="349"/>
      <c r="FO1" s="349"/>
      <c r="FP1" s="349"/>
      <c r="FQ1" s="349"/>
      <c r="FR1" s="349"/>
      <c r="FS1" s="349"/>
      <c r="FT1" s="349"/>
      <c r="FU1" s="349"/>
      <c r="FV1" s="349"/>
      <c r="FW1" s="349"/>
      <c r="FX1" s="349"/>
      <c r="FY1" s="349"/>
      <c r="FZ1" s="349"/>
      <c r="GA1" s="349"/>
      <c r="GB1" s="349"/>
      <c r="GC1" s="349"/>
      <c r="GD1" s="349"/>
      <c r="GE1" s="349"/>
      <c r="GF1" s="349"/>
      <c r="GG1" s="349"/>
      <c r="GH1" s="349"/>
      <c r="GI1" s="349"/>
      <c r="GJ1" s="349"/>
      <c r="GK1" s="349"/>
      <c r="GL1" s="349"/>
      <c r="GM1" s="349"/>
      <c r="GN1" s="349"/>
      <c r="GO1" s="349"/>
      <c r="GP1" s="349"/>
      <c r="GQ1" s="349"/>
      <c r="GR1" s="349"/>
      <c r="GS1" s="349"/>
      <c r="GT1" s="349"/>
      <c r="GU1" s="349"/>
      <c r="GV1" s="349"/>
      <c r="GW1" s="349"/>
      <c r="GX1" s="349"/>
      <c r="GY1" s="349"/>
      <c r="GZ1" s="349"/>
      <c r="HA1" s="349"/>
      <c r="HB1" s="349"/>
      <c r="HC1" s="349"/>
      <c r="HD1" s="349"/>
      <c r="HE1" s="349"/>
      <c r="HF1" s="349"/>
      <c r="HG1" s="349"/>
      <c r="HH1" s="349"/>
      <c r="HI1" s="349"/>
      <c r="HJ1" s="349"/>
      <c r="HK1" s="349"/>
      <c r="HL1" s="349"/>
      <c r="HM1" s="349"/>
      <c r="HN1" s="349"/>
      <c r="HO1" s="349"/>
      <c r="HP1" s="349"/>
      <c r="HQ1" s="349"/>
      <c r="HR1" s="349"/>
      <c r="HS1" s="349"/>
      <c r="HT1" s="349"/>
      <c r="HU1" s="349"/>
      <c r="HV1" s="349"/>
      <c r="HW1" s="349"/>
      <c r="HX1" s="349"/>
      <c r="HY1" s="349"/>
      <c r="HZ1" s="349"/>
      <c r="IA1" s="349"/>
      <c r="IB1" s="349"/>
      <c r="IC1" s="349"/>
      <c r="ID1" s="349"/>
      <c r="IE1" s="349"/>
      <c r="IF1" s="349"/>
      <c r="IG1" s="349"/>
      <c r="IH1" s="349"/>
      <c r="II1" s="349"/>
      <c r="IJ1" s="349"/>
      <c r="IK1" s="349"/>
      <c r="IL1" s="349"/>
      <c r="IM1" s="349"/>
      <c r="IN1" s="349"/>
      <c r="IO1" s="349"/>
      <c r="IP1" s="349"/>
      <c r="IQ1" s="349"/>
      <c r="IR1" s="349"/>
      <c r="IS1" s="349"/>
      <c r="IT1" s="349"/>
      <c r="IU1" s="349"/>
      <c r="IV1" s="349"/>
      <c r="IW1" s="349"/>
    </row>
    <row r="2" s="340" customFormat="1" ht="42" customHeight="1" spans="1:257">
      <c r="A2" s="350" t="s">
        <v>1425</v>
      </c>
      <c r="B2" s="396"/>
      <c r="C2" s="350"/>
      <c r="D2" s="350"/>
      <c r="E2" s="397"/>
      <c r="F2" s="398"/>
    </row>
    <row r="3" s="341" customFormat="1" ht="27" customHeight="1" spans="1:257">
      <c r="A3" s="399"/>
      <c r="B3" s="400"/>
      <c r="C3" s="400"/>
      <c r="D3" s="400"/>
      <c r="E3" s="401"/>
      <c r="F3" s="401" t="s">
        <v>2</v>
      </c>
    </row>
    <row r="4" s="342" customFormat="1" ht="30" customHeight="1" spans="1:257">
      <c r="A4" s="402" t="s">
        <v>3</v>
      </c>
      <c r="B4" s="403" t="s">
        <v>4</v>
      </c>
      <c r="C4" s="404" t="s">
        <v>5</v>
      </c>
      <c r="D4" s="405" t="s">
        <v>6</v>
      </c>
      <c r="E4" s="406" t="s">
        <v>7</v>
      </c>
      <c r="F4" s="406" t="s">
        <v>8</v>
      </c>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59"/>
      <c r="BV4" s="359"/>
      <c r="BW4" s="359"/>
      <c r="BX4" s="359"/>
      <c r="BY4" s="359"/>
      <c r="BZ4" s="359"/>
      <c r="CA4" s="359"/>
      <c r="CB4" s="359"/>
      <c r="CC4" s="359"/>
      <c r="CD4" s="359"/>
      <c r="CE4" s="359"/>
      <c r="CF4" s="359"/>
      <c r="CG4" s="359"/>
      <c r="CH4" s="359"/>
      <c r="CI4" s="359"/>
      <c r="CJ4" s="359"/>
      <c r="CK4" s="359"/>
      <c r="CL4" s="359"/>
      <c r="CM4" s="359"/>
      <c r="CN4" s="359"/>
      <c r="CO4" s="359"/>
      <c r="CP4" s="359"/>
      <c r="CQ4" s="359"/>
      <c r="CR4" s="359"/>
      <c r="CS4" s="359"/>
      <c r="CT4" s="359"/>
      <c r="CU4" s="359"/>
      <c r="CV4" s="359"/>
      <c r="CW4" s="359"/>
      <c r="CX4" s="359"/>
      <c r="CY4" s="359"/>
      <c r="CZ4" s="359"/>
      <c r="DA4" s="359"/>
      <c r="DB4" s="359"/>
      <c r="DC4" s="359"/>
      <c r="DD4" s="359"/>
      <c r="DE4" s="359"/>
      <c r="DF4" s="359"/>
      <c r="DG4" s="359"/>
      <c r="DH4" s="359"/>
      <c r="DI4" s="359"/>
      <c r="DJ4" s="359"/>
      <c r="DK4" s="359"/>
      <c r="DL4" s="359"/>
      <c r="DM4" s="359"/>
      <c r="DN4" s="359"/>
      <c r="DO4" s="359"/>
      <c r="DP4" s="359"/>
      <c r="DQ4" s="359"/>
      <c r="DR4" s="359"/>
      <c r="DS4" s="359"/>
      <c r="DT4" s="359"/>
      <c r="DU4" s="359"/>
      <c r="DV4" s="359"/>
      <c r="DW4" s="359"/>
      <c r="DX4" s="359"/>
      <c r="DY4" s="359"/>
      <c r="DZ4" s="359"/>
      <c r="EA4" s="359"/>
      <c r="EB4" s="359"/>
      <c r="EC4" s="359"/>
      <c r="ED4" s="359"/>
      <c r="EE4" s="359"/>
      <c r="EF4" s="359"/>
      <c r="EG4" s="359"/>
      <c r="EH4" s="359"/>
      <c r="EI4" s="359"/>
      <c r="EJ4" s="359"/>
      <c r="EK4" s="359"/>
      <c r="EL4" s="359"/>
      <c r="EM4" s="359"/>
      <c r="EN4" s="359"/>
      <c r="EO4" s="359"/>
      <c r="EP4" s="359"/>
      <c r="EQ4" s="359"/>
      <c r="ER4" s="359"/>
      <c r="ES4" s="359"/>
      <c r="ET4" s="359"/>
      <c r="EU4" s="359"/>
      <c r="EV4" s="359"/>
      <c r="EW4" s="359"/>
      <c r="EX4" s="359"/>
      <c r="EY4" s="359"/>
      <c r="EZ4" s="359"/>
      <c r="FA4" s="359"/>
      <c r="FB4" s="359"/>
      <c r="FC4" s="359"/>
      <c r="FD4" s="359"/>
      <c r="FE4" s="359"/>
      <c r="FF4" s="359"/>
      <c r="FG4" s="359"/>
      <c r="FH4" s="359"/>
      <c r="FI4" s="359"/>
      <c r="FJ4" s="359"/>
      <c r="FK4" s="359"/>
      <c r="FL4" s="359"/>
      <c r="FM4" s="359"/>
      <c r="FN4" s="359"/>
      <c r="FO4" s="359"/>
      <c r="FP4" s="359"/>
      <c r="FQ4" s="359"/>
      <c r="FR4" s="359"/>
      <c r="FS4" s="359"/>
      <c r="FT4" s="359"/>
      <c r="FU4" s="359"/>
      <c r="FV4" s="359"/>
      <c r="FW4" s="359"/>
      <c r="FX4" s="359"/>
      <c r="FY4" s="359"/>
      <c r="FZ4" s="359"/>
      <c r="GA4" s="359"/>
      <c r="GB4" s="359"/>
      <c r="GC4" s="359"/>
      <c r="GD4" s="359"/>
      <c r="GE4" s="359"/>
      <c r="GF4" s="359"/>
      <c r="GG4" s="359"/>
      <c r="GH4" s="359"/>
      <c r="GI4" s="359"/>
      <c r="GJ4" s="359"/>
      <c r="GK4" s="359"/>
      <c r="GL4" s="359"/>
      <c r="GM4" s="359"/>
      <c r="GN4" s="359"/>
      <c r="GO4" s="359"/>
      <c r="GP4" s="359"/>
      <c r="GQ4" s="359"/>
      <c r="GR4" s="359"/>
      <c r="GS4" s="359"/>
      <c r="GT4" s="359"/>
      <c r="GU4" s="359"/>
      <c r="GV4" s="359"/>
      <c r="GW4" s="359"/>
      <c r="GX4" s="359"/>
      <c r="GY4" s="359"/>
      <c r="GZ4" s="359"/>
      <c r="HA4" s="359"/>
      <c r="HB4" s="359"/>
      <c r="HC4" s="359"/>
      <c r="HD4" s="359"/>
      <c r="HE4" s="359"/>
      <c r="HF4" s="359"/>
      <c r="HG4" s="359"/>
      <c r="HH4" s="359"/>
      <c r="HI4" s="359"/>
      <c r="HJ4" s="359"/>
      <c r="HK4" s="359"/>
      <c r="HL4" s="359"/>
      <c r="HM4" s="359"/>
      <c r="HN4" s="359"/>
      <c r="HO4" s="359"/>
      <c r="HP4" s="359"/>
      <c r="HQ4" s="359"/>
      <c r="HR4" s="359"/>
      <c r="HS4" s="359"/>
      <c r="HT4" s="359"/>
      <c r="HU4" s="359"/>
      <c r="HV4" s="359"/>
      <c r="HW4" s="359"/>
      <c r="HX4" s="359"/>
      <c r="HY4" s="359"/>
      <c r="HZ4" s="359"/>
      <c r="IA4" s="359"/>
      <c r="IB4" s="359"/>
      <c r="IC4" s="359"/>
      <c r="ID4" s="359"/>
      <c r="IE4" s="359"/>
      <c r="IF4" s="359"/>
      <c r="IG4" s="359"/>
      <c r="IH4" s="359"/>
      <c r="II4" s="359"/>
      <c r="IJ4" s="359"/>
      <c r="IK4" s="359"/>
      <c r="IL4" s="359"/>
      <c r="IM4" s="359"/>
      <c r="IN4" s="359"/>
      <c r="IO4" s="359"/>
      <c r="IP4" s="359"/>
      <c r="IQ4" s="359"/>
      <c r="IR4" s="359"/>
      <c r="IS4" s="359"/>
      <c r="IT4" s="359"/>
      <c r="IU4" s="359"/>
      <c r="IV4" s="359"/>
      <c r="IW4" s="359"/>
    </row>
    <row r="5" s="342" customFormat="1" ht="24" customHeight="1" spans="1:257">
      <c r="A5" s="321" t="s">
        <v>405</v>
      </c>
      <c r="B5" s="322"/>
      <c r="C5" s="322"/>
      <c r="D5" s="322"/>
      <c r="E5" s="323"/>
      <c r="F5" s="324"/>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c r="IV5" s="362"/>
      <c r="IW5" s="362"/>
    </row>
    <row r="6" s="342" customFormat="1" ht="24" customHeight="1" spans="1:257">
      <c r="A6" s="321" t="s">
        <v>1426</v>
      </c>
      <c r="B6" s="21"/>
      <c r="C6" s="21"/>
      <c r="D6" s="21"/>
      <c r="E6" s="323"/>
      <c r="F6" s="325"/>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c r="DU6" s="362"/>
      <c r="DV6" s="362"/>
      <c r="DW6" s="362"/>
      <c r="DX6" s="362"/>
      <c r="DY6" s="362"/>
      <c r="DZ6" s="362"/>
      <c r="EA6" s="362"/>
      <c r="EB6" s="362"/>
      <c r="EC6" s="362"/>
      <c r="ED6" s="362"/>
      <c r="EE6" s="362"/>
      <c r="EF6" s="362"/>
      <c r="EG6" s="362"/>
      <c r="EH6" s="362"/>
      <c r="EI6" s="362"/>
      <c r="EJ6" s="362"/>
      <c r="EK6" s="362"/>
      <c r="EL6" s="362"/>
      <c r="EM6" s="362"/>
      <c r="EN6" s="362"/>
      <c r="EO6" s="362"/>
      <c r="EP6" s="362"/>
      <c r="EQ6" s="362"/>
      <c r="ER6" s="362"/>
      <c r="ES6" s="362"/>
      <c r="ET6" s="362"/>
      <c r="EU6" s="362"/>
      <c r="EV6" s="362"/>
      <c r="EW6" s="362"/>
      <c r="EX6" s="362"/>
      <c r="EY6" s="362"/>
      <c r="EZ6" s="362"/>
      <c r="FA6" s="362"/>
      <c r="FB6" s="362"/>
      <c r="FC6" s="362"/>
      <c r="FD6" s="362"/>
      <c r="FE6" s="362"/>
      <c r="FF6" s="362"/>
      <c r="FG6" s="362"/>
      <c r="FH6" s="362"/>
      <c r="FI6" s="362"/>
      <c r="FJ6" s="362"/>
      <c r="FK6" s="362"/>
      <c r="FL6" s="362"/>
      <c r="FM6" s="362"/>
      <c r="FN6" s="362"/>
      <c r="FO6" s="362"/>
      <c r="FP6" s="362"/>
      <c r="FQ6" s="362"/>
      <c r="FR6" s="362"/>
      <c r="FS6" s="362"/>
      <c r="FT6" s="362"/>
      <c r="FU6" s="362"/>
      <c r="FV6" s="362"/>
      <c r="FW6" s="362"/>
      <c r="FX6" s="362"/>
      <c r="FY6" s="362"/>
      <c r="FZ6" s="362"/>
      <c r="GA6" s="362"/>
      <c r="GB6" s="362"/>
      <c r="GC6" s="362"/>
      <c r="GD6" s="362"/>
      <c r="GE6" s="362"/>
      <c r="GF6" s="362"/>
      <c r="GG6" s="362"/>
      <c r="GH6" s="362"/>
      <c r="GI6" s="362"/>
      <c r="GJ6" s="362"/>
      <c r="GK6" s="362"/>
      <c r="GL6" s="362"/>
      <c r="GM6" s="362"/>
      <c r="GN6" s="362"/>
      <c r="GO6" s="362"/>
      <c r="GP6" s="362"/>
      <c r="GQ6" s="362"/>
      <c r="GR6" s="362"/>
      <c r="GS6" s="362"/>
      <c r="GT6" s="362"/>
      <c r="GU6" s="362"/>
      <c r="GV6" s="362"/>
      <c r="GW6" s="362"/>
      <c r="GX6" s="362"/>
      <c r="GY6" s="362"/>
      <c r="GZ6" s="362"/>
      <c r="HA6" s="362"/>
      <c r="HB6" s="362"/>
      <c r="HC6" s="362"/>
      <c r="HD6" s="362"/>
      <c r="HE6" s="362"/>
      <c r="HF6" s="362"/>
      <c r="HG6" s="362"/>
      <c r="HH6" s="362"/>
      <c r="HI6" s="362"/>
      <c r="HJ6" s="362"/>
      <c r="HK6" s="362"/>
      <c r="HL6" s="362"/>
      <c r="HM6" s="362"/>
      <c r="HN6" s="362"/>
      <c r="HO6" s="362"/>
      <c r="HP6" s="362"/>
      <c r="HQ6" s="362"/>
      <c r="HR6" s="362"/>
      <c r="HS6" s="362"/>
      <c r="HT6" s="362"/>
      <c r="HU6" s="362"/>
      <c r="HV6" s="362"/>
      <c r="HW6" s="362"/>
      <c r="HX6" s="362"/>
      <c r="HY6" s="362"/>
      <c r="HZ6" s="362"/>
      <c r="IA6" s="362"/>
      <c r="IB6" s="362"/>
      <c r="IC6" s="362"/>
      <c r="ID6" s="362"/>
      <c r="IE6" s="362"/>
      <c r="IF6" s="362"/>
      <c r="IG6" s="362"/>
      <c r="IH6" s="362"/>
      <c r="II6" s="362"/>
      <c r="IJ6" s="362"/>
      <c r="IK6" s="362"/>
      <c r="IL6" s="362"/>
      <c r="IM6" s="362"/>
      <c r="IN6" s="362"/>
      <c r="IO6" s="362"/>
      <c r="IP6" s="362"/>
      <c r="IQ6" s="362"/>
      <c r="IR6" s="362"/>
      <c r="IS6" s="362"/>
      <c r="IT6" s="362"/>
      <c r="IU6" s="362"/>
      <c r="IV6" s="362"/>
      <c r="IW6" s="362"/>
    </row>
    <row r="7" s="342" customFormat="1" ht="24" customHeight="1" spans="1:257">
      <c r="A7" s="326" t="s">
        <v>1427</v>
      </c>
      <c r="B7" s="21"/>
      <c r="C7" s="21"/>
      <c r="D7" s="21"/>
      <c r="E7" s="323"/>
      <c r="F7" s="325"/>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c r="CR7" s="362"/>
      <c r="CS7" s="362"/>
      <c r="CT7" s="362"/>
      <c r="CU7" s="362"/>
      <c r="CV7" s="362"/>
      <c r="CW7" s="362"/>
      <c r="CX7" s="362"/>
      <c r="CY7" s="362"/>
      <c r="CZ7" s="362"/>
      <c r="DA7" s="362"/>
      <c r="DB7" s="362"/>
      <c r="DC7" s="362"/>
      <c r="DD7" s="362"/>
      <c r="DE7" s="362"/>
      <c r="DF7" s="362"/>
      <c r="DG7" s="362"/>
      <c r="DH7" s="362"/>
      <c r="DI7" s="362"/>
      <c r="DJ7" s="362"/>
      <c r="DK7" s="362"/>
      <c r="DL7" s="362"/>
      <c r="DM7" s="362"/>
      <c r="DN7" s="362"/>
      <c r="DO7" s="362"/>
      <c r="DP7" s="362"/>
      <c r="DQ7" s="362"/>
      <c r="DR7" s="362"/>
      <c r="DS7" s="362"/>
      <c r="DT7" s="362"/>
      <c r="DU7" s="362"/>
      <c r="DV7" s="362"/>
      <c r="DW7" s="362"/>
      <c r="DX7" s="362"/>
      <c r="DY7" s="362"/>
      <c r="DZ7" s="362"/>
      <c r="EA7" s="362"/>
      <c r="EB7" s="362"/>
      <c r="EC7" s="362"/>
      <c r="ED7" s="362"/>
      <c r="EE7" s="362"/>
      <c r="EF7" s="362"/>
      <c r="EG7" s="362"/>
      <c r="EH7" s="362"/>
      <c r="EI7" s="362"/>
      <c r="EJ7" s="362"/>
      <c r="EK7" s="362"/>
      <c r="EL7" s="362"/>
      <c r="EM7" s="362"/>
      <c r="EN7" s="362"/>
      <c r="EO7" s="362"/>
      <c r="EP7" s="362"/>
      <c r="EQ7" s="362"/>
      <c r="ER7" s="362"/>
      <c r="ES7" s="362"/>
      <c r="ET7" s="362"/>
      <c r="EU7" s="362"/>
      <c r="EV7" s="362"/>
      <c r="EW7" s="362"/>
      <c r="EX7" s="362"/>
      <c r="EY7" s="362"/>
      <c r="EZ7" s="362"/>
      <c r="FA7" s="362"/>
      <c r="FB7" s="362"/>
      <c r="FC7" s="362"/>
      <c r="FD7" s="362"/>
      <c r="FE7" s="362"/>
      <c r="FF7" s="362"/>
      <c r="FG7" s="362"/>
      <c r="FH7" s="362"/>
      <c r="FI7" s="362"/>
      <c r="FJ7" s="362"/>
      <c r="FK7" s="362"/>
      <c r="FL7" s="362"/>
      <c r="FM7" s="362"/>
      <c r="FN7" s="362"/>
      <c r="FO7" s="362"/>
      <c r="FP7" s="362"/>
      <c r="FQ7" s="362"/>
      <c r="FR7" s="362"/>
      <c r="FS7" s="362"/>
      <c r="FT7" s="362"/>
      <c r="FU7" s="362"/>
      <c r="FV7" s="362"/>
      <c r="FW7" s="362"/>
      <c r="FX7" s="362"/>
      <c r="FY7" s="362"/>
      <c r="FZ7" s="362"/>
      <c r="GA7" s="362"/>
      <c r="GB7" s="362"/>
      <c r="GC7" s="362"/>
      <c r="GD7" s="362"/>
      <c r="GE7" s="362"/>
      <c r="GF7" s="362"/>
      <c r="GG7" s="362"/>
      <c r="GH7" s="362"/>
      <c r="GI7" s="362"/>
      <c r="GJ7" s="362"/>
      <c r="GK7" s="362"/>
      <c r="GL7" s="362"/>
      <c r="GM7" s="362"/>
      <c r="GN7" s="362"/>
      <c r="GO7" s="362"/>
      <c r="GP7" s="362"/>
      <c r="GQ7" s="362"/>
      <c r="GR7" s="362"/>
      <c r="GS7" s="362"/>
      <c r="GT7" s="362"/>
      <c r="GU7" s="362"/>
      <c r="GV7" s="362"/>
      <c r="GW7" s="362"/>
      <c r="GX7" s="362"/>
      <c r="GY7" s="362"/>
      <c r="GZ7" s="362"/>
      <c r="HA7" s="362"/>
      <c r="HB7" s="362"/>
      <c r="HC7" s="362"/>
      <c r="HD7" s="362"/>
      <c r="HE7" s="362"/>
      <c r="HF7" s="362"/>
      <c r="HG7" s="362"/>
      <c r="HH7" s="362"/>
      <c r="HI7" s="362"/>
      <c r="HJ7" s="362"/>
      <c r="HK7" s="362"/>
      <c r="HL7" s="362"/>
      <c r="HM7" s="362"/>
      <c r="HN7" s="362"/>
      <c r="HO7" s="362"/>
      <c r="HP7" s="362"/>
      <c r="HQ7" s="362"/>
      <c r="HR7" s="362"/>
      <c r="HS7" s="362"/>
      <c r="HT7" s="362"/>
      <c r="HU7" s="362"/>
      <c r="HV7" s="362"/>
      <c r="HW7" s="362"/>
      <c r="HX7" s="362"/>
      <c r="HY7" s="362"/>
      <c r="HZ7" s="362"/>
      <c r="IA7" s="362"/>
      <c r="IB7" s="362"/>
      <c r="IC7" s="362"/>
      <c r="ID7" s="362"/>
      <c r="IE7" s="362"/>
      <c r="IF7" s="362"/>
      <c r="IG7" s="362"/>
      <c r="IH7" s="362"/>
      <c r="II7" s="362"/>
      <c r="IJ7" s="362"/>
      <c r="IK7" s="362"/>
      <c r="IL7" s="362"/>
      <c r="IM7" s="362"/>
      <c r="IN7" s="362"/>
      <c r="IO7" s="362"/>
      <c r="IP7" s="362"/>
      <c r="IQ7" s="362"/>
      <c r="IR7" s="362"/>
      <c r="IS7" s="362"/>
      <c r="IT7" s="362"/>
      <c r="IU7" s="362"/>
      <c r="IV7" s="362"/>
      <c r="IW7" s="362"/>
    </row>
    <row r="8" s="342" customFormat="1" ht="24" customHeight="1" spans="1:257">
      <c r="A8" s="326" t="s">
        <v>1428</v>
      </c>
      <c r="B8" s="21"/>
      <c r="C8" s="21"/>
      <c r="D8" s="21"/>
      <c r="E8" s="323"/>
      <c r="F8" s="325"/>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362"/>
      <c r="CA8" s="362"/>
      <c r="CB8" s="362"/>
      <c r="CC8" s="362"/>
      <c r="CD8" s="362"/>
      <c r="CE8" s="362"/>
      <c r="CF8" s="362"/>
      <c r="CG8" s="362"/>
      <c r="CH8" s="362"/>
      <c r="CI8" s="362"/>
      <c r="CJ8" s="362"/>
      <c r="CK8" s="362"/>
      <c r="CL8" s="362"/>
      <c r="CM8" s="362"/>
      <c r="CN8" s="362"/>
      <c r="CO8" s="362"/>
      <c r="CP8" s="362"/>
      <c r="CQ8" s="362"/>
      <c r="CR8" s="362"/>
      <c r="CS8" s="362"/>
      <c r="CT8" s="362"/>
      <c r="CU8" s="362"/>
      <c r="CV8" s="362"/>
      <c r="CW8" s="362"/>
      <c r="CX8" s="362"/>
      <c r="CY8" s="362"/>
      <c r="CZ8" s="362"/>
      <c r="DA8" s="362"/>
      <c r="DB8" s="362"/>
      <c r="DC8" s="362"/>
      <c r="DD8" s="362"/>
      <c r="DE8" s="362"/>
      <c r="DF8" s="362"/>
      <c r="DG8" s="362"/>
      <c r="DH8" s="362"/>
      <c r="DI8" s="362"/>
      <c r="DJ8" s="362"/>
      <c r="DK8" s="362"/>
      <c r="DL8" s="362"/>
      <c r="DM8" s="362"/>
      <c r="DN8" s="362"/>
      <c r="DO8" s="362"/>
      <c r="DP8" s="362"/>
      <c r="DQ8" s="362"/>
      <c r="DR8" s="362"/>
      <c r="DS8" s="362"/>
      <c r="DT8" s="362"/>
      <c r="DU8" s="362"/>
      <c r="DV8" s="362"/>
      <c r="DW8" s="362"/>
      <c r="DX8" s="362"/>
      <c r="DY8" s="362"/>
      <c r="DZ8" s="362"/>
      <c r="EA8" s="362"/>
      <c r="EB8" s="362"/>
      <c r="EC8" s="362"/>
      <c r="ED8" s="362"/>
      <c r="EE8" s="362"/>
      <c r="EF8" s="362"/>
      <c r="EG8" s="362"/>
      <c r="EH8" s="362"/>
      <c r="EI8" s="362"/>
      <c r="EJ8" s="362"/>
      <c r="EK8" s="362"/>
      <c r="EL8" s="362"/>
      <c r="EM8" s="362"/>
      <c r="EN8" s="362"/>
      <c r="EO8" s="362"/>
      <c r="EP8" s="362"/>
      <c r="EQ8" s="362"/>
      <c r="ER8" s="362"/>
      <c r="ES8" s="362"/>
      <c r="ET8" s="362"/>
      <c r="EU8" s="362"/>
      <c r="EV8" s="362"/>
      <c r="EW8" s="362"/>
      <c r="EX8" s="362"/>
      <c r="EY8" s="362"/>
      <c r="EZ8" s="362"/>
      <c r="FA8" s="362"/>
      <c r="FB8" s="362"/>
      <c r="FC8" s="362"/>
      <c r="FD8" s="362"/>
      <c r="FE8" s="362"/>
      <c r="FF8" s="362"/>
      <c r="FG8" s="362"/>
      <c r="FH8" s="362"/>
      <c r="FI8" s="362"/>
      <c r="FJ8" s="362"/>
      <c r="FK8" s="362"/>
      <c r="FL8" s="362"/>
      <c r="FM8" s="362"/>
      <c r="FN8" s="362"/>
      <c r="FO8" s="362"/>
      <c r="FP8" s="362"/>
      <c r="FQ8" s="362"/>
      <c r="FR8" s="362"/>
      <c r="FS8" s="362"/>
      <c r="FT8" s="362"/>
      <c r="FU8" s="362"/>
      <c r="FV8" s="362"/>
      <c r="FW8" s="362"/>
      <c r="FX8" s="362"/>
      <c r="FY8" s="362"/>
      <c r="FZ8" s="362"/>
      <c r="GA8" s="362"/>
      <c r="GB8" s="362"/>
      <c r="GC8" s="362"/>
      <c r="GD8" s="362"/>
      <c r="GE8" s="362"/>
      <c r="GF8" s="362"/>
      <c r="GG8" s="362"/>
      <c r="GH8" s="362"/>
      <c r="GI8" s="362"/>
      <c r="GJ8" s="362"/>
      <c r="GK8" s="362"/>
      <c r="GL8" s="362"/>
      <c r="GM8" s="362"/>
      <c r="GN8" s="362"/>
      <c r="GO8" s="362"/>
      <c r="GP8" s="362"/>
      <c r="GQ8" s="362"/>
      <c r="GR8" s="362"/>
      <c r="GS8" s="362"/>
      <c r="GT8" s="362"/>
      <c r="GU8" s="362"/>
      <c r="GV8" s="362"/>
      <c r="GW8" s="362"/>
      <c r="GX8" s="362"/>
      <c r="GY8" s="362"/>
      <c r="GZ8" s="362"/>
      <c r="HA8" s="362"/>
      <c r="HB8" s="362"/>
      <c r="HC8" s="362"/>
      <c r="HD8" s="362"/>
      <c r="HE8" s="362"/>
      <c r="HF8" s="362"/>
      <c r="HG8" s="362"/>
      <c r="HH8" s="362"/>
      <c r="HI8" s="362"/>
      <c r="HJ8" s="362"/>
      <c r="HK8" s="362"/>
      <c r="HL8" s="362"/>
      <c r="HM8" s="362"/>
      <c r="HN8" s="362"/>
      <c r="HO8" s="362"/>
      <c r="HP8" s="362"/>
      <c r="HQ8" s="362"/>
      <c r="HR8" s="362"/>
      <c r="HS8" s="362"/>
      <c r="HT8" s="362"/>
      <c r="HU8" s="362"/>
      <c r="HV8" s="362"/>
      <c r="HW8" s="362"/>
      <c r="HX8" s="362"/>
      <c r="HY8" s="362"/>
      <c r="HZ8" s="362"/>
      <c r="IA8" s="362"/>
      <c r="IB8" s="362"/>
      <c r="IC8" s="362"/>
      <c r="ID8" s="362"/>
      <c r="IE8" s="362"/>
      <c r="IF8" s="362"/>
      <c r="IG8" s="362"/>
      <c r="IH8" s="362"/>
      <c r="II8" s="362"/>
      <c r="IJ8" s="362"/>
      <c r="IK8" s="362"/>
      <c r="IL8" s="362"/>
      <c r="IM8" s="362"/>
      <c r="IN8" s="362"/>
      <c r="IO8" s="362"/>
      <c r="IP8" s="362"/>
      <c r="IQ8" s="362"/>
      <c r="IR8" s="362"/>
      <c r="IS8" s="362"/>
      <c r="IT8" s="362"/>
      <c r="IU8" s="362"/>
      <c r="IV8" s="362"/>
      <c r="IW8" s="362"/>
    </row>
    <row r="9" s="342" customFormat="1" ht="24" customHeight="1" spans="1:257">
      <c r="A9" s="326" t="s">
        <v>1429</v>
      </c>
      <c r="B9" s="21"/>
      <c r="C9" s="21"/>
      <c r="D9" s="21"/>
      <c r="E9" s="323"/>
      <c r="F9" s="325"/>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c r="BP9" s="362"/>
      <c r="BQ9" s="362"/>
      <c r="BR9" s="362"/>
      <c r="BS9" s="362"/>
      <c r="BT9" s="362"/>
      <c r="BU9" s="362"/>
      <c r="BV9" s="362"/>
      <c r="BW9" s="362"/>
      <c r="BX9" s="362"/>
      <c r="BY9" s="362"/>
      <c r="BZ9" s="362"/>
      <c r="CA9" s="362"/>
      <c r="CB9" s="362"/>
      <c r="CC9" s="362"/>
      <c r="CD9" s="362"/>
      <c r="CE9" s="362"/>
      <c r="CF9" s="362"/>
      <c r="CG9" s="362"/>
      <c r="CH9" s="362"/>
      <c r="CI9" s="362"/>
      <c r="CJ9" s="362"/>
      <c r="CK9" s="362"/>
      <c r="CL9" s="362"/>
      <c r="CM9" s="362"/>
      <c r="CN9" s="362"/>
      <c r="CO9" s="362"/>
      <c r="CP9" s="362"/>
      <c r="CQ9" s="362"/>
      <c r="CR9" s="362"/>
      <c r="CS9" s="362"/>
      <c r="CT9" s="362"/>
      <c r="CU9" s="362"/>
      <c r="CV9" s="362"/>
      <c r="CW9" s="362"/>
      <c r="CX9" s="362"/>
      <c r="CY9" s="362"/>
      <c r="CZ9" s="362"/>
      <c r="DA9" s="362"/>
      <c r="DB9" s="362"/>
      <c r="DC9" s="362"/>
      <c r="DD9" s="362"/>
      <c r="DE9" s="362"/>
      <c r="DF9" s="362"/>
      <c r="DG9" s="362"/>
      <c r="DH9" s="362"/>
      <c r="DI9" s="362"/>
      <c r="DJ9" s="362"/>
      <c r="DK9" s="362"/>
      <c r="DL9" s="362"/>
      <c r="DM9" s="362"/>
      <c r="DN9" s="362"/>
      <c r="DO9" s="362"/>
      <c r="DP9" s="362"/>
      <c r="DQ9" s="362"/>
      <c r="DR9" s="362"/>
      <c r="DS9" s="362"/>
      <c r="DT9" s="362"/>
      <c r="DU9" s="362"/>
      <c r="DV9" s="362"/>
      <c r="DW9" s="362"/>
      <c r="DX9" s="362"/>
      <c r="DY9" s="362"/>
      <c r="DZ9" s="362"/>
      <c r="EA9" s="362"/>
      <c r="EB9" s="362"/>
      <c r="EC9" s="362"/>
      <c r="ED9" s="362"/>
      <c r="EE9" s="362"/>
      <c r="EF9" s="362"/>
      <c r="EG9" s="362"/>
      <c r="EH9" s="362"/>
      <c r="EI9" s="362"/>
      <c r="EJ9" s="362"/>
      <c r="EK9" s="362"/>
      <c r="EL9" s="362"/>
      <c r="EM9" s="362"/>
      <c r="EN9" s="362"/>
      <c r="EO9" s="362"/>
      <c r="EP9" s="362"/>
      <c r="EQ9" s="362"/>
      <c r="ER9" s="362"/>
      <c r="ES9" s="362"/>
      <c r="ET9" s="362"/>
      <c r="EU9" s="362"/>
      <c r="EV9" s="362"/>
      <c r="EW9" s="362"/>
      <c r="EX9" s="362"/>
      <c r="EY9" s="362"/>
      <c r="EZ9" s="362"/>
      <c r="FA9" s="362"/>
      <c r="FB9" s="362"/>
      <c r="FC9" s="362"/>
      <c r="FD9" s="362"/>
      <c r="FE9" s="362"/>
      <c r="FF9" s="362"/>
      <c r="FG9" s="362"/>
      <c r="FH9" s="362"/>
      <c r="FI9" s="362"/>
      <c r="FJ9" s="362"/>
      <c r="FK9" s="362"/>
      <c r="FL9" s="362"/>
      <c r="FM9" s="362"/>
      <c r="FN9" s="362"/>
      <c r="FO9" s="362"/>
      <c r="FP9" s="362"/>
      <c r="FQ9" s="362"/>
      <c r="FR9" s="362"/>
      <c r="FS9" s="362"/>
      <c r="FT9" s="362"/>
      <c r="FU9" s="362"/>
      <c r="FV9" s="362"/>
      <c r="FW9" s="362"/>
      <c r="FX9" s="362"/>
      <c r="FY9" s="362"/>
      <c r="FZ9" s="362"/>
      <c r="GA9" s="362"/>
      <c r="GB9" s="362"/>
      <c r="GC9" s="362"/>
      <c r="GD9" s="362"/>
      <c r="GE9" s="362"/>
      <c r="GF9" s="362"/>
      <c r="GG9" s="362"/>
      <c r="GH9" s="362"/>
      <c r="GI9" s="362"/>
      <c r="GJ9" s="362"/>
      <c r="GK9" s="362"/>
      <c r="GL9" s="362"/>
      <c r="GM9" s="362"/>
      <c r="GN9" s="362"/>
      <c r="GO9" s="362"/>
      <c r="GP9" s="362"/>
      <c r="GQ9" s="362"/>
      <c r="GR9" s="362"/>
      <c r="GS9" s="362"/>
      <c r="GT9" s="362"/>
      <c r="GU9" s="362"/>
      <c r="GV9" s="362"/>
      <c r="GW9" s="362"/>
      <c r="GX9" s="362"/>
      <c r="GY9" s="362"/>
      <c r="GZ9" s="362"/>
      <c r="HA9" s="362"/>
      <c r="HB9" s="362"/>
      <c r="HC9" s="362"/>
      <c r="HD9" s="362"/>
      <c r="HE9" s="362"/>
      <c r="HF9" s="362"/>
      <c r="HG9" s="362"/>
      <c r="HH9" s="362"/>
      <c r="HI9" s="362"/>
      <c r="HJ9" s="362"/>
      <c r="HK9" s="362"/>
      <c r="HL9" s="362"/>
      <c r="HM9" s="362"/>
      <c r="HN9" s="362"/>
      <c r="HO9" s="362"/>
      <c r="HP9" s="362"/>
      <c r="HQ9" s="362"/>
      <c r="HR9" s="362"/>
      <c r="HS9" s="362"/>
      <c r="HT9" s="362"/>
      <c r="HU9" s="362"/>
      <c r="HV9" s="362"/>
      <c r="HW9" s="362"/>
      <c r="HX9" s="362"/>
      <c r="HY9" s="362"/>
      <c r="HZ9" s="362"/>
      <c r="IA9" s="362"/>
      <c r="IB9" s="362"/>
      <c r="IC9" s="362"/>
      <c r="ID9" s="362"/>
      <c r="IE9" s="362"/>
      <c r="IF9" s="362"/>
      <c r="IG9" s="362"/>
      <c r="IH9" s="362"/>
      <c r="II9" s="362"/>
      <c r="IJ9" s="362"/>
      <c r="IK9" s="362"/>
      <c r="IL9" s="362"/>
      <c r="IM9" s="362"/>
      <c r="IN9" s="362"/>
      <c r="IO9" s="362"/>
      <c r="IP9" s="362"/>
      <c r="IQ9" s="362"/>
      <c r="IR9" s="362"/>
      <c r="IS9" s="362"/>
      <c r="IT9" s="362"/>
      <c r="IU9" s="362"/>
      <c r="IV9" s="362"/>
      <c r="IW9" s="362"/>
    </row>
    <row r="10" s="342" customFormat="1" ht="24" customHeight="1" spans="1:257">
      <c r="A10" s="326" t="s">
        <v>1430</v>
      </c>
      <c r="B10" s="322"/>
      <c r="C10" s="322"/>
      <c r="D10" s="322"/>
      <c r="E10" s="323"/>
      <c r="F10" s="324"/>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c r="BW10" s="362"/>
      <c r="BX10" s="362"/>
      <c r="BY10" s="362"/>
      <c r="BZ10" s="362"/>
      <c r="CA10" s="362"/>
      <c r="CB10" s="362"/>
      <c r="CC10" s="362"/>
      <c r="CD10" s="362"/>
      <c r="CE10" s="362"/>
      <c r="CF10" s="362"/>
      <c r="CG10" s="362"/>
      <c r="CH10" s="362"/>
      <c r="CI10" s="362"/>
      <c r="CJ10" s="362"/>
      <c r="CK10" s="362"/>
      <c r="CL10" s="362"/>
      <c r="CM10" s="362"/>
      <c r="CN10" s="362"/>
      <c r="CO10" s="362"/>
      <c r="CP10" s="362"/>
      <c r="CQ10" s="362"/>
      <c r="CR10" s="362"/>
      <c r="CS10" s="362"/>
      <c r="CT10" s="362"/>
      <c r="CU10" s="362"/>
      <c r="CV10" s="362"/>
      <c r="CW10" s="362"/>
      <c r="CX10" s="362"/>
      <c r="CY10" s="362"/>
      <c r="CZ10" s="362"/>
      <c r="DA10" s="362"/>
      <c r="DB10" s="362"/>
      <c r="DC10" s="362"/>
      <c r="DD10" s="362"/>
      <c r="DE10" s="362"/>
      <c r="DF10" s="362"/>
      <c r="DG10" s="362"/>
      <c r="DH10" s="362"/>
      <c r="DI10" s="362"/>
      <c r="DJ10" s="362"/>
      <c r="DK10" s="362"/>
      <c r="DL10" s="362"/>
      <c r="DM10" s="362"/>
      <c r="DN10" s="362"/>
      <c r="DO10" s="362"/>
      <c r="DP10" s="362"/>
      <c r="DQ10" s="362"/>
      <c r="DR10" s="362"/>
      <c r="DS10" s="362"/>
      <c r="DT10" s="362"/>
      <c r="DU10" s="362"/>
      <c r="DV10" s="362"/>
      <c r="DW10" s="362"/>
      <c r="DX10" s="362"/>
      <c r="DY10" s="362"/>
      <c r="DZ10" s="362"/>
      <c r="EA10" s="362"/>
      <c r="EB10" s="362"/>
      <c r="EC10" s="362"/>
      <c r="ED10" s="362"/>
      <c r="EE10" s="362"/>
      <c r="EF10" s="362"/>
      <c r="EG10" s="362"/>
      <c r="EH10" s="362"/>
      <c r="EI10" s="362"/>
      <c r="EJ10" s="362"/>
      <c r="EK10" s="362"/>
      <c r="EL10" s="362"/>
      <c r="EM10" s="362"/>
      <c r="EN10" s="362"/>
      <c r="EO10" s="362"/>
      <c r="EP10" s="362"/>
      <c r="EQ10" s="362"/>
      <c r="ER10" s="362"/>
      <c r="ES10" s="362"/>
      <c r="ET10" s="362"/>
      <c r="EU10" s="362"/>
      <c r="EV10" s="362"/>
      <c r="EW10" s="362"/>
      <c r="EX10" s="362"/>
      <c r="EY10" s="362"/>
      <c r="EZ10" s="362"/>
      <c r="FA10" s="362"/>
      <c r="FB10" s="362"/>
      <c r="FC10" s="362"/>
      <c r="FD10" s="362"/>
      <c r="FE10" s="362"/>
      <c r="FF10" s="362"/>
      <c r="FG10" s="362"/>
      <c r="FH10" s="362"/>
      <c r="FI10" s="362"/>
      <c r="FJ10" s="362"/>
      <c r="FK10" s="362"/>
      <c r="FL10" s="362"/>
      <c r="FM10" s="362"/>
      <c r="FN10" s="362"/>
      <c r="FO10" s="362"/>
      <c r="FP10" s="362"/>
      <c r="FQ10" s="362"/>
      <c r="FR10" s="362"/>
      <c r="FS10" s="362"/>
      <c r="FT10" s="362"/>
      <c r="FU10" s="362"/>
      <c r="FV10" s="362"/>
      <c r="FW10" s="362"/>
      <c r="FX10" s="362"/>
      <c r="FY10" s="362"/>
      <c r="FZ10" s="362"/>
      <c r="GA10" s="362"/>
      <c r="GB10" s="362"/>
      <c r="GC10" s="362"/>
      <c r="GD10" s="362"/>
      <c r="GE10" s="362"/>
      <c r="GF10" s="362"/>
      <c r="GG10" s="362"/>
      <c r="GH10" s="362"/>
      <c r="GI10" s="362"/>
      <c r="GJ10" s="362"/>
      <c r="GK10" s="362"/>
      <c r="GL10" s="362"/>
      <c r="GM10" s="362"/>
      <c r="GN10" s="362"/>
      <c r="GO10" s="362"/>
      <c r="GP10" s="362"/>
      <c r="GQ10" s="362"/>
      <c r="GR10" s="362"/>
      <c r="GS10" s="362"/>
      <c r="GT10" s="362"/>
      <c r="GU10" s="362"/>
      <c r="GV10" s="362"/>
      <c r="GW10" s="362"/>
      <c r="GX10" s="362"/>
      <c r="GY10" s="362"/>
      <c r="GZ10" s="362"/>
      <c r="HA10" s="362"/>
      <c r="HB10" s="362"/>
      <c r="HC10" s="362"/>
      <c r="HD10" s="362"/>
      <c r="HE10" s="362"/>
      <c r="HF10" s="362"/>
      <c r="HG10" s="362"/>
      <c r="HH10" s="362"/>
      <c r="HI10" s="362"/>
      <c r="HJ10" s="362"/>
      <c r="HK10" s="362"/>
      <c r="HL10" s="362"/>
      <c r="HM10" s="362"/>
      <c r="HN10" s="362"/>
      <c r="HO10" s="362"/>
      <c r="HP10" s="362"/>
      <c r="HQ10" s="362"/>
      <c r="HR10" s="362"/>
      <c r="HS10" s="362"/>
      <c r="HT10" s="362"/>
      <c r="HU10" s="362"/>
      <c r="HV10" s="362"/>
      <c r="HW10" s="362"/>
      <c r="HX10" s="362"/>
      <c r="HY10" s="362"/>
      <c r="HZ10" s="362"/>
      <c r="IA10" s="362"/>
      <c r="IB10" s="362"/>
      <c r="IC10" s="362"/>
      <c r="ID10" s="362"/>
      <c r="IE10" s="362"/>
      <c r="IF10" s="362"/>
      <c r="IG10" s="362"/>
      <c r="IH10" s="362"/>
      <c r="II10" s="362"/>
      <c r="IJ10" s="362"/>
      <c r="IK10" s="362"/>
      <c r="IL10" s="362"/>
      <c r="IM10" s="362"/>
      <c r="IN10" s="362"/>
      <c r="IO10" s="362"/>
      <c r="IP10" s="362"/>
      <c r="IQ10" s="362"/>
      <c r="IR10" s="362"/>
      <c r="IS10" s="362"/>
      <c r="IT10" s="362"/>
      <c r="IU10" s="362"/>
      <c r="IV10" s="362"/>
      <c r="IW10" s="362"/>
    </row>
    <row r="11" s="342" customFormat="1" ht="24" customHeight="1" spans="1:257">
      <c r="A11" s="326" t="s">
        <v>1431</v>
      </c>
      <c r="B11" s="21"/>
      <c r="C11" s="21"/>
      <c r="D11" s="21"/>
      <c r="E11" s="323"/>
      <c r="F11" s="325"/>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2"/>
      <c r="CB11" s="362"/>
      <c r="CC11" s="362"/>
      <c r="CD11" s="362"/>
      <c r="CE11" s="362"/>
      <c r="CF11" s="362"/>
      <c r="CG11" s="362"/>
      <c r="CH11" s="362"/>
      <c r="CI11" s="362"/>
      <c r="CJ11" s="362"/>
      <c r="CK11" s="362"/>
      <c r="CL11" s="362"/>
      <c r="CM11" s="362"/>
      <c r="CN11" s="362"/>
      <c r="CO11" s="362"/>
      <c r="CP11" s="362"/>
      <c r="CQ11" s="362"/>
      <c r="CR11" s="362"/>
      <c r="CS11" s="362"/>
      <c r="CT11" s="362"/>
      <c r="CU11" s="362"/>
      <c r="CV11" s="362"/>
      <c r="CW11" s="362"/>
      <c r="CX11" s="362"/>
      <c r="CY11" s="362"/>
      <c r="CZ11" s="362"/>
      <c r="DA11" s="362"/>
      <c r="DB11" s="362"/>
      <c r="DC11" s="362"/>
      <c r="DD11" s="362"/>
      <c r="DE11" s="362"/>
      <c r="DF11" s="362"/>
      <c r="DG11" s="362"/>
      <c r="DH11" s="362"/>
      <c r="DI11" s="362"/>
      <c r="DJ11" s="362"/>
      <c r="DK11" s="362"/>
      <c r="DL11" s="362"/>
      <c r="DM11" s="362"/>
      <c r="DN11" s="362"/>
      <c r="DO11" s="362"/>
      <c r="DP11" s="362"/>
      <c r="DQ11" s="362"/>
      <c r="DR11" s="362"/>
      <c r="DS11" s="362"/>
      <c r="DT11" s="362"/>
      <c r="DU11" s="362"/>
      <c r="DV11" s="362"/>
      <c r="DW11" s="362"/>
      <c r="DX11" s="362"/>
      <c r="DY11" s="362"/>
      <c r="DZ11" s="362"/>
      <c r="EA11" s="362"/>
      <c r="EB11" s="362"/>
      <c r="EC11" s="362"/>
      <c r="ED11" s="362"/>
      <c r="EE11" s="362"/>
      <c r="EF11" s="362"/>
      <c r="EG11" s="362"/>
      <c r="EH11" s="362"/>
      <c r="EI11" s="362"/>
      <c r="EJ11" s="362"/>
      <c r="EK11" s="362"/>
      <c r="EL11" s="362"/>
      <c r="EM11" s="362"/>
      <c r="EN11" s="362"/>
      <c r="EO11" s="362"/>
      <c r="EP11" s="362"/>
      <c r="EQ11" s="362"/>
      <c r="ER11" s="362"/>
      <c r="ES11" s="362"/>
      <c r="ET11" s="362"/>
      <c r="EU11" s="362"/>
      <c r="EV11" s="362"/>
      <c r="EW11" s="362"/>
      <c r="EX11" s="362"/>
      <c r="EY11" s="362"/>
      <c r="EZ11" s="362"/>
      <c r="FA11" s="362"/>
      <c r="FB11" s="362"/>
      <c r="FC11" s="362"/>
      <c r="FD11" s="362"/>
      <c r="FE11" s="362"/>
      <c r="FF11" s="362"/>
      <c r="FG11" s="362"/>
      <c r="FH11" s="362"/>
      <c r="FI11" s="362"/>
      <c r="FJ11" s="362"/>
      <c r="FK11" s="362"/>
      <c r="FL11" s="362"/>
      <c r="FM11" s="362"/>
      <c r="FN11" s="362"/>
      <c r="FO11" s="362"/>
      <c r="FP11" s="362"/>
      <c r="FQ11" s="362"/>
      <c r="FR11" s="362"/>
      <c r="FS11" s="362"/>
      <c r="FT11" s="362"/>
      <c r="FU11" s="362"/>
      <c r="FV11" s="362"/>
      <c r="FW11" s="362"/>
      <c r="FX11" s="362"/>
      <c r="FY11" s="362"/>
      <c r="FZ11" s="362"/>
      <c r="GA11" s="362"/>
      <c r="GB11" s="362"/>
      <c r="GC11" s="362"/>
      <c r="GD11" s="362"/>
      <c r="GE11" s="362"/>
      <c r="GF11" s="362"/>
      <c r="GG11" s="362"/>
      <c r="GH11" s="362"/>
      <c r="GI11" s="362"/>
      <c r="GJ11" s="362"/>
      <c r="GK11" s="362"/>
      <c r="GL11" s="362"/>
      <c r="GM11" s="362"/>
      <c r="GN11" s="362"/>
      <c r="GO11" s="362"/>
      <c r="GP11" s="362"/>
      <c r="GQ11" s="362"/>
      <c r="GR11" s="362"/>
      <c r="GS11" s="362"/>
      <c r="GT11" s="362"/>
      <c r="GU11" s="362"/>
      <c r="GV11" s="362"/>
      <c r="GW11" s="362"/>
      <c r="GX11" s="362"/>
      <c r="GY11" s="362"/>
      <c r="GZ11" s="362"/>
      <c r="HA11" s="362"/>
      <c r="HB11" s="362"/>
      <c r="HC11" s="362"/>
      <c r="HD11" s="362"/>
      <c r="HE11" s="362"/>
      <c r="HF11" s="362"/>
      <c r="HG11" s="362"/>
      <c r="HH11" s="362"/>
      <c r="HI11" s="362"/>
      <c r="HJ11" s="362"/>
      <c r="HK11" s="362"/>
      <c r="HL11" s="362"/>
      <c r="HM11" s="362"/>
      <c r="HN11" s="362"/>
      <c r="HO11" s="362"/>
      <c r="HP11" s="362"/>
      <c r="HQ11" s="362"/>
      <c r="HR11" s="362"/>
      <c r="HS11" s="362"/>
      <c r="HT11" s="362"/>
      <c r="HU11" s="362"/>
      <c r="HV11" s="362"/>
      <c r="HW11" s="362"/>
      <c r="HX11" s="362"/>
      <c r="HY11" s="362"/>
      <c r="HZ11" s="362"/>
      <c r="IA11" s="362"/>
      <c r="IB11" s="362"/>
      <c r="IC11" s="362"/>
      <c r="ID11" s="362"/>
      <c r="IE11" s="362"/>
      <c r="IF11" s="362"/>
      <c r="IG11" s="362"/>
      <c r="IH11" s="362"/>
      <c r="II11" s="362"/>
      <c r="IJ11" s="362"/>
      <c r="IK11" s="362"/>
      <c r="IL11" s="362"/>
      <c r="IM11" s="362"/>
      <c r="IN11" s="362"/>
      <c r="IO11" s="362"/>
      <c r="IP11" s="362"/>
      <c r="IQ11" s="362"/>
      <c r="IR11" s="362"/>
      <c r="IS11" s="362"/>
      <c r="IT11" s="362"/>
      <c r="IU11" s="362"/>
      <c r="IV11" s="362"/>
      <c r="IW11" s="362"/>
    </row>
    <row r="12" s="342" customFormat="1" ht="24" customHeight="1" spans="1:257">
      <c r="A12" s="326" t="s">
        <v>1432</v>
      </c>
      <c r="B12" s="21"/>
      <c r="C12" s="21"/>
      <c r="D12" s="21"/>
      <c r="E12" s="323"/>
      <c r="F12" s="325"/>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362"/>
      <c r="BU12" s="362"/>
      <c r="BV12" s="362"/>
      <c r="BW12" s="362"/>
      <c r="BX12" s="362"/>
      <c r="BY12" s="362"/>
      <c r="BZ12" s="362"/>
      <c r="CA12" s="362"/>
      <c r="CB12" s="362"/>
      <c r="CC12" s="362"/>
      <c r="CD12" s="362"/>
      <c r="CE12" s="362"/>
      <c r="CF12" s="362"/>
      <c r="CG12" s="362"/>
      <c r="CH12" s="362"/>
      <c r="CI12" s="362"/>
      <c r="CJ12" s="362"/>
      <c r="CK12" s="362"/>
      <c r="CL12" s="362"/>
      <c r="CM12" s="362"/>
      <c r="CN12" s="362"/>
      <c r="CO12" s="362"/>
      <c r="CP12" s="362"/>
      <c r="CQ12" s="362"/>
      <c r="CR12" s="362"/>
      <c r="CS12" s="362"/>
      <c r="CT12" s="362"/>
      <c r="CU12" s="362"/>
      <c r="CV12" s="362"/>
      <c r="CW12" s="362"/>
      <c r="CX12" s="362"/>
      <c r="CY12" s="362"/>
      <c r="CZ12" s="362"/>
      <c r="DA12" s="362"/>
      <c r="DB12" s="362"/>
      <c r="DC12" s="362"/>
      <c r="DD12" s="362"/>
      <c r="DE12" s="362"/>
      <c r="DF12" s="362"/>
      <c r="DG12" s="362"/>
      <c r="DH12" s="362"/>
      <c r="DI12" s="362"/>
      <c r="DJ12" s="362"/>
      <c r="DK12" s="362"/>
      <c r="DL12" s="362"/>
      <c r="DM12" s="362"/>
      <c r="DN12" s="362"/>
      <c r="DO12" s="362"/>
      <c r="DP12" s="362"/>
      <c r="DQ12" s="362"/>
      <c r="DR12" s="362"/>
      <c r="DS12" s="362"/>
      <c r="DT12" s="362"/>
      <c r="DU12" s="362"/>
      <c r="DV12" s="362"/>
      <c r="DW12" s="362"/>
      <c r="DX12" s="362"/>
      <c r="DY12" s="362"/>
      <c r="DZ12" s="362"/>
      <c r="EA12" s="362"/>
      <c r="EB12" s="362"/>
      <c r="EC12" s="362"/>
      <c r="ED12" s="362"/>
      <c r="EE12" s="362"/>
      <c r="EF12" s="362"/>
      <c r="EG12" s="362"/>
      <c r="EH12" s="362"/>
      <c r="EI12" s="362"/>
      <c r="EJ12" s="362"/>
      <c r="EK12" s="362"/>
      <c r="EL12" s="362"/>
      <c r="EM12" s="362"/>
      <c r="EN12" s="362"/>
      <c r="EO12" s="362"/>
      <c r="EP12" s="362"/>
      <c r="EQ12" s="362"/>
      <c r="ER12" s="362"/>
      <c r="ES12" s="362"/>
      <c r="ET12" s="362"/>
      <c r="EU12" s="362"/>
      <c r="EV12" s="362"/>
      <c r="EW12" s="362"/>
      <c r="EX12" s="362"/>
      <c r="EY12" s="362"/>
      <c r="EZ12" s="362"/>
      <c r="FA12" s="362"/>
      <c r="FB12" s="362"/>
      <c r="FC12" s="362"/>
      <c r="FD12" s="362"/>
      <c r="FE12" s="362"/>
      <c r="FF12" s="362"/>
      <c r="FG12" s="362"/>
      <c r="FH12" s="362"/>
      <c r="FI12" s="362"/>
      <c r="FJ12" s="362"/>
      <c r="FK12" s="362"/>
      <c r="FL12" s="362"/>
      <c r="FM12" s="362"/>
      <c r="FN12" s="362"/>
      <c r="FO12" s="362"/>
      <c r="FP12" s="362"/>
      <c r="FQ12" s="362"/>
      <c r="FR12" s="362"/>
      <c r="FS12" s="362"/>
      <c r="FT12" s="362"/>
      <c r="FU12" s="362"/>
      <c r="FV12" s="362"/>
      <c r="FW12" s="362"/>
      <c r="FX12" s="362"/>
      <c r="FY12" s="362"/>
      <c r="FZ12" s="362"/>
      <c r="GA12" s="362"/>
      <c r="GB12" s="362"/>
      <c r="GC12" s="362"/>
      <c r="GD12" s="362"/>
      <c r="GE12" s="362"/>
      <c r="GF12" s="362"/>
      <c r="GG12" s="362"/>
      <c r="GH12" s="362"/>
      <c r="GI12" s="362"/>
      <c r="GJ12" s="362"/>
      <c r="GK12" s="362"/>
      <c r="GL12" s="362"/>
      <c r="GM12" s="362"/>
      <c r="GN12" s="362"/>
      <c r="GO12" s="362"/>
      <c r="GP12" s="362"/>
      <c r="GQ12" s="362"/>
      <c r="GR12" s="362"/>
      <c r="GS12" s="362"/>
      <c r="GT12" s="362"/>
      <c r="GU12" s="362"/>
      <c r="GV12" s="362"/>
      <c r="GW12" s="362"/>
      <c r="GX12" s="362"/>
      <c r="GY12" s="362"/>
      <c r="GZ12" s="362"/>
      <c r="HA12" s="362"/>
      <c r="HB12" s="362"/>
      <c r="HC12" s="362"/>
      <c r="HD12" s="362"/>
      <c r="HE12" s="362"/>
      <c r="HF12" s="362"/>
      <c r="HG12" s="362"/>
      <c r="HH12" s="362"/>
      <c r="HI12" s="362"/>
      <c r="HJ12" s="362"/>
      <c r="HK12" s="362"/>
      <c r="HL12" s="362"/>
      <c r="HM12" s="362"/>
      <c r="HN12" s="362"/>
      <c r="HO12" s="362"/>
      <c r="HP12" s="362"/>
      <c r="HQ12" s="362"/>
      <c r="HR12" s="362"/>
      <c r="HS12" s="362"/>
      <c r="HT12" s="362"/>
      <c r="HU12" s="362"/>
      <c r="HV12" s="362"/>
      <c r="HW12" s="362"/>
      <c r="HX12" s="362"/>
      <c r="HY12" s="362"/>
      <c r="HZ12" s="362"/>
      <c r="IA12" s="362"/>
      <c r="IB12" s="362"/>
      <c r="IC12" s="362"/>
      <c r="ID12" s="362"/>
      <c r="IE12" s="362"/>
      <c r="IF12" s="362"/>
      <c r="IG12" s="362"/>
      <c r="IH12" s="362"/>
      <c r="II12" s="362"/>
      <c r="IJ12" s="362"/>
      <c r="IK12" s="362"/>
      <c r="IL12" s="362"/>
      <c r="IM12" s="362"/>
      <c r="IN12" s="362"/>
      <c r="IO12" s="362"/>
      <c r="IP12" s="362"/>
      <c r="IQ12" s="362"/>
      <c r="IR12" s="362"/>
      <c r="IS12" s="362"/>
      <c r="IT12" s="362"/>
      <c r="IU12" s="362"/>
      <c r="IV12" s="362"/>
      <c r="IW12" s="362"/>
    </row>
    <row r="13" s="343" customFormat="1" ht="24" customHeight="1" spans="1:257">
      <c r="A13" s="321" t="s">
        <v>455</v>
      </c>
      <c r="B13" s="21"/>
      <c r="C13" s="21"/>
      <c r="D13" s="327">
        <v>2</v>
      </c>
      <c r="E13" s="323"/>
      <c r="F13" s="324">
        <v>0.5</v>
      </c>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362"/>
      <c r="BW13" s="362"/>
      <c r="BX13" s="362"/>
      <c r="BY13" s="362"/>
      <c r="BZ13" s="362"/>
      <c r="CA13" s="362"/>
      <c r="CB13" s="362"/>
      <c r="CC13" s="362"/>
      <c r="CD13" s="362"/>
      <c r="CE13" s="362"/>
      <c r="CF13" s="362"/>
      <c r="CG13" s="362"/>
      <c r="CH13" s="362"/>
      <c r="CI13" s="362"/>
      <c r="CJ13" s="362"/>
      <c r="CK13" s="362"/>
      <c r="CL13" s="362"/>
      <c r="CM13" s="362"/>
      <c r="CN13" s="362"/>
      <c r="CO13" s="362"/>
      <c r="CP13" s="362"/>
      <c r="CQ13" s="362"/>
      <c r="CR13" s="362"/>
      <c r="CS13" s="362"/>
      <c r="CT13" s="362"/>
      <c r="CU13" s="362"/>
      <c r="CV13" s="362"/>
      <c r="CW13" s="362"/>
      <c r="CX13" s="362"/>
      <c r="CY13" s="362"/>
      <c r="CZ13" s="362"/>
      <c r="DA13" s="362"/>
      <c r="DB13" s="362"/>
      <c r="DC13" s="362"/>
      <c r="DD13" s="362"/>
      <c r="DE13" s="362"/>
      <c r="DF13" s="362"/>
      <c r="DG13" s="362"/>
      <c r="DH13" s="362"/>
      <c r="DI13" s="362"/>
      <c r="DJ13" s="362"/>
      <c r="DK13" s="362"/>
      <c r="DL13" s="362"/>
      <c r="DM13" s="362"/>
      <c r="DN13" s="362"/>
      <c r="DO13" s="362"/>
      <c r="DP13" s="362"/>
      <c r="DQ13" s="362"/>
      <c r="DR13" s="362"/>
      <c r="DS13" s="362"/>
      <c r="DT13" s="362"/>
      <c r="DU13" s="362"/>
      <c r="DV13" s="362"/>
      <c r="DW13" s="362"/>
      <c r="DX13" s="362"/>
      <c r="DY13" s="362"/>
      <c r="DZ13" s="362"/>
      <c r="EA13" s="362"/>
      <c r="EB13" s="362"/>
      <c r="EC13" s="362"/>
      <c r="ED13" s="362"/>
      <c r="EE13" s="362"/>
      <c r="EF13" s="362"/>
      <c r="EG13" s="362"/>
      <c r="EH13" s="362"/>
      <c r="EI13" s="362"/>
      <c r="EJ13" s="362"/>
      <c r="EK13" s="362"/>
      <c r="EL13" s="362"/>
      <c r="EM13" s="362"/>
      <c r="EN13" s="362"/>
      <c r="EO13" s="362"/>
      <c r="EP13" s="362"/>
      <c r="EQ13" s="362"/>
      <c r="ER13" s="362"/>
      <c r="ES13" s="362"/>
      <c r="ET13" s="362"/>
      <c r="EU13" s="362"/>
      <c r="EV13" s="362"/>
      <c r="EW13" s="362"/>
      <c r="EX13" s="362"/>
      <c r="EY13" s="362"/>
      <c r="EZ13" s="362"/>
      <c r="FA13" s="362"/>
      <c r="FB13" s="362"/>
      <c r="FC13" s="362"/>
      <c r="FD13" s="362"/>
      <c r="FE13" s="362"/>
      <c r="FF13" s="362"/>
      <c r="FG13" s="362"/>
      <c r="FH13" s="362"/>
      <c r="FI13" s="362"/>
      <c r="FJ13" s="362"/>
      <c r="FK13" s="362"/>
      <c r="FL13" s="362"/>
      <c r="FM13" s="362"/>
      <c r="FN13" s="362"/>
      <c r="FO13" s="362"/>
      <c r="FP13" s="362"/>
      <c r="FQ13" s="362"/>
      <c r="FR13" s="362"/>
      <c r="FS13" s="362"/>
      <c r="FT13" s="362"/>
      <c r="FU13" s="362"/>
      <c r="FV13" s="362"/>
      <c r="FW13" s="362"/>
      <c r="FX13" s="362"/>
      <c r="FY13" s="362"/>
      <c r="FZ13" s="362"/>
      <c r="GA13" s="362"/>
      <c r="GB13" s="362"/>
      <c r="GC13" s="362"/>
      <c r="GD13" s="362"/>
      <c r="GE13" s="362"/>
      <c r="GF13" s="362"/>
      <c r="GG13" s="362"/>
      <c r="GH13" s="362"/>
      <c r="GI13" s="362"/>
      <c r="GJ13" s="362"/>
      <c r="GK13" s="362"/>
      <c r="GL13" s="362"/>
      <c r="GM13" s="362"/>
      <c r="GN13" s="362"/>
      <c r="GO13" s="362"/>
      <c r="GP13" s="362"/>
      <c r="GQ13" s="362"/>
      <c r="GR13" s="362"/>
      <c r="GS13" s="362"/>
      <c r="GT13" s="362"/>
      <c r="GU13" s="362"/>
      <c r="GV13" s="362"/>
      <c r="GW13" s="362"/>
      <c r="GX13" s="362"/>
      <c r="GY13" s="362"/>
      <c r="GZ13" s="362"/>
      <c r="HA13" s="362"/>
      <c r="HB13" s="362"/>
      <c r="HC13" s="362"/>
      <c r="HD13" s="362"/>
      <c r="HE13" s="362"/>
      <c r="HF13" s="362"/>
      <c r="HG13" s="362"/>
      <c r="HH13" s="362"/>
      <c r="HI13" s="362"/>
      <c r="HJ13" s="362"/>
      <c r="HK13" s="362"/>
      <c r="HL13" s="362"/>
      <c r="HM13" s="362"/>
      <c r="HN13" s="362"/>
      <c r="HO13" s="362"/>
      <c r="HP13" s="362"/>
      <c r="HQ13" s="362"/>
      <c r="HR13" s="362"/>
      <c r="HS13" s="362"/>
      <c r="HT13" s="362"/>
      <c r="HU13" s="362"/>
      <c r="HV13" s="362"/>
      <c r="HW13" s="362"/>
      <c r="HX13" s="362"/>
      <c r="HY13" s="362"/>
      <c r="HZ13" s="362"/>
      <c r="IA13" s="362"/>
      <c r="IB13" s="362"/>
      <c r="IC13" s="362"/>
      <c r="ID13" s="362"/>
      <c r="IE13" s="362"/>
      <c r="IF13" s="362"/>
      <c r="IG13" s="362"/>
      <c r="IH13" s="362"/>
      <c r="II13" s="362"/>
      <c r="IJ13" s="362"/>
      <c r="IK13" s="362"/>
      <c r="IL13" s="362"/>
      <c r="IM13" s="362"/>
      <c r="IN13" s="362"/>
      <c r="IO13" s="362"/>
      <c r="IP13" s="362"/>
      <c r="IQ13" s="362"/>
      <c r="IR13" s="362"/>
      <c r="IS13" s="362"/>
      <c r="IT13" s="362"/>
      <c r="IU13" s="362"/>
      <c r="IV13" s="362"/>
      <c r="IW13" s="362"/>
    </row>
    <row r="14" s="343" customFormat="1" ht="24" customHeight="1" spans="1:257">
      <c r="A14" s="321" t="s">
        <v>1433</v>
      </c>
      <c r="B14" s="21"/>
      <c r="C14" s="21"/>
      <c r="D14" s="327">
        <v>2</v>
      </c>
      <c r="E14" s="323"/>
      <c r="F14" s="324">
        <v>0.5</v>
      </c>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c r="BP14" s="362"/>
      <c r="BQ14" s="362"/>
      <c r="BR14" s="362"/>
      <c r="BS14" s="362"/>
      <c r="BT14" s="362"/>
      <c r="BU14" s="362"/>
      <c r="BV14" s="362"/>
      <c r="BW14" s="362"/>
      <c r="BX14" s="362"/>
      <c r="BY14" s="362"/>
      <c r="BZ14" s="362"/>
      <c r="CA14" s="362"/>
      <c r="CB14" s="362"/>
      <c r="CC14" s="362"/>
      <c r="CD14" s="362"/>
      <c r="CE14" s="362"/>
      <c r="CF14" s="362"/>
      <c r="CG14" s="362"/>
      <c r="CH14" s="362"/>
      <c r="CI14" s="362"/>
      <c r="CJ14" s="362"/>
      <c r="CK14" s="362"/>
      <c r="CL14" s="362"/>
      <c r="CM14" s="362"/>
      <c r="CN14" s="362"/>
      <c r="CO14" s="362"/>
      <c r="CP14" s="362"/>
      <c r="CQ14" s="362"/>
      <c r="CR14" s="362"/>
      <c r="CS14" s="362"/>
      <c r="CT14" s="362"/>
      <c r="CU14" s="362"/>
      <c r="CV14" s="362"/>
      <c r="CW14" s="362"/>
      <c r="CX14" s="362"/>
      <c r="CY14" s="362"/>
      <c r="CZ14" s="362"/>
      <c r="DA14" s="362"/>
      <c r="DB14" s="362"/>
      <c r="DC14" s="362"/>
      <c r="DD14" s="362"/>
      <c r="DE14" s="362"/>
      <c r="DF14" s="362"/>
      <c r="DG14" s="362"/>
      <c r="DH14" s="362"/>
      <c r="DI14" s="362"/>
      <c r="DJ14" s="362"/>
      <c r="DK14" s="362"/>
      <c r="DL14" s="362"/>
      <c r="DM14" s="362"/>
      <c r="DN14" s="362"/>
      <c r="DO14" s="362"/>
      <c r="DP14" s="362"/>
      <c r="DQ14" s="362"/>
      <c r="DR14" s="362"/>
      <c r="DS14" s="362"/>
      <c r="DT14" s="362"/>
      <c r="DU14" s="362"/>
      <c r="DV14" s="362"/>
      <c r="DW14" s="362"/>
      <c r="DX14" s="362"/>
      <c r="DY14" s="362"/>
      <c r="DZ14" s="362"/>
      <c r="EA14" s="362"/>
      <c r="EB14" s="362"/>
      <c r="EC14" s="362"/>
      <c r="ED14" s="362"/>
      <c r="EE14" s="362"/>
      <c r="EF14" s="362"/>
      <c r="EG14" s="362"/>
      <c r="EH14" s="362"/>
      <c r="EI14" s="362"/>
      <c r="EJ14" s="362"/>
      <c r="EK14" s="362"/>
      <c r="EL14" s="362"/>
      <c r="EM14" s="362"/>
      <c r="EN14" s="362"/>
      <c r="EO14" s="362"/>
      <c r="EP14" s="362"/>
      <c r="EQ14" s="362"/>
      <c r="ER14" s="362"/>
      <c r="ES14" s="362"/>
      <c r="ET14" s="362"/>
      <c r="EU14" s="362"/>
      <c r="EV14" s="362"/>
      <c r="EW14" s="362"/>
      <c r="EX14" s="362"/>
      <c r="EY14" s="362"/>
      <c r="EZ14" s="362"/>
      <c r="FA14" s="362"/>
      <c r="FB14" s="362"/>
      <c r="FC14" s="362"/>
      <c r="FD14" s="362"/>
      <c r="FE14" s="362"/>
      <c r="FF14" s="362"/>
      <c r="FG14" s="362"/>
      <c r="FH14" s="362"/>
      <c r="FI14" s="362"/>
      <c r="FJ14" s="362"/>
      <c r="FK14" s="362"/>
      <c r="FL14" s="362"/>
      <c r="FM14" s="362"/>
      <c r="FN14" s="362"/>
      <c r="FO14" s="362"/>
      <c r="FP14" s="362"/>
      <c r="FQ14" s="362"/>
      <c r="FR14" s="362"/>
      <c r="FS14" s="362"/>
      <c r="FT14" s="362"/>
      <c r="FU14" s="362"/>
      <c r="FV14" s="362"/>
      <c r="FW14" s="362"/>
      <c r="FX14" s="362"/>
      <c r="FY14" s="362"/>
      <c r="FZ14" s="362"/>
      <c r="GA14" s="362"/>
      <c r="GB14" s="362"/>
      <c r="GC14" s="362"/>
      <c r="GD14" s="362"/>
      <c r="GE14" s="362"/>
      <c r="GF14" s="362"/>
      <c r="GG14" s="362"/>
      <c r="GH14" s="362"/>
      <c r="GI14" s="362"/>
      <c r="GJ14" s="362"/>
      <c r="GK14" s="362"/>
      <c r="GL14" s="362"/>
      <c r="GM14" s="362"/>
      <c r="GN14" s="362"/>
      <c r="GO14" s="362"/>
      <c r="GP14" s="362"/>
      <c r="GQ14" s="362"/>
      <c r="GR14" s="362"/>
      <c r="GS14" s="362"/>
      <c r="GT14" s="362"/>
      <c r="GU14" s="362"/>
      <c r="GV14" s="362"/>
      <c r="GW14" s="362"/>
      <c r="GX14" s="362"/>
      <c r="GY14" s="362"/>
      <c r="GZ14" s="362"/>
      <c r="HA14" s="362"/>
      <c r="HB14" s="362"/>
      <c r="HC14" s="362"/>
      <c r="HD14" s="362"/>
      <c r="HE14" s="362"/>
      <c r="HF14" s="362"/>
      <c r="HG14" s="362"/>
      <c r="HH14" s="362"/>
      <c r="HI14" s="362"/>
      <c r="HJ14" s="362"/>
      <c r="HK14" s="362"/>
      <c r="HL14" s="362"/>
      <c r="HM14" s="362"/>
      <c r="HN14" s="362"/>
      <c r="HO14" s="362"/>
      <c r="HP14" s="362"/>
      <c r="HQ14" s="362"/>
      <c r="HR14" s="362"/>
      <c r="HS14" s="362"/>
      <c r="HT14" s="362"/>
      <c r="HU14" s="362"/>
      <c r="HV14" s="362"/>
      <c r="HW14" s="362"/>
      <c r="HX14" s="362"/>
      <c r="HY14" s="362"/>
      <c r="HZ14" s="362"/>
      <c r="IA14" s="362"/>
      <c r="IB14" s="362"/>
      <c r="IC14" s="362"/>
      <c r="ID14" s="362"/>
      <c r="IE14" s="362"/>
      <c r="IF14" s="362"/>
      <c r="IG14" s="362"/>
      <c r="IH14" s="362"/>
      <c r="II14" s="362"/>
      <c r="IJ14" s="362"/>
      <c r="IK14" s="362"/>
      <c r="IL14" s="362"/>
      <c r="IM14" s="362"/>
      <c r="IN14" s="362"/>
      <c r="IO14" s="362"/>
      <c r="IP14" s="362"/>
      <c r="IQ14" s="362"/>
      <c r="IR14" s="362"/>
      <c r="IS14" s="362"/>
      <c r="IT14" s="362"/>
      <c r="IU14" s="362"/>
      <c r="IV14" s="362"/>
      <c r="IW14" s="362"/>
    </row>
    <row r="15" s="343" customFormat="1" ht="24" customHeight="1" spans="1:257">
      <c r="A15" s="326" t="s">
        <v>1434</v>
      </c>
      <c r="B15" s="21"/>
      <c r="C15" s="21"/>
      <c r="D15" s="21"/>
      <c r="E15" s="323"/>
      <c r="F15" s="325"/>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62"/>
      <c r="CB15" s="362"/>
      <c r="CC15" s="362"/>
      <c r="CD15" s="362"/>
      <c r="CE15" s="362"/>
      <c r="CF15" s="362"/>
      <c r="CG15" s="362"/>
      <c r="CH15" s="362"/>
      <c r="CI15" s="362"/>
      <c r="CJ15" s="362"/>
      <c r="CK15" s="362"/>
      <c r="CL15" s="362"/>
      <c r="CM15" s="362"/>
      <c r="CN15" s="362"/>
      <c r="CO15" s="362"/>
      <c r="CP15" s="362"/>
      <c r="CQ15" s="362"/>
      <c r="CR15" s="362"/>
      <c r="CS15" s="362"/>
      <c r="CT15" s="362"/>
      <c r="CU15" s="362"/>
      <c r="CV15" s="362"/>
      <c r="CW15" s="362"/>
      <c r="CX15" s="362"/>
      <c r="CY15" s="362"/>
      <c r="CZ15" s="362"/>
      <c r="DA15" s="362"/>
      <c r="DB15" s="362"/>
      <c r="DC15" s="362"/>
      <c r="DD15" s="362"/>
      <c r="DE15" s="362"/>
      <c r="DF15" s="362"/>
      <c r="DG15" s="362"/>
      <c r="DH15" s="362"/>
      <c r="DI15" s="362"/>
      <c r="DJ15" s="362"/>
      <c r="DK15" s="362"/>
      <c r="DL15" s="362"/>
      <c r="DM15" s="362"/>
      <c r="DN15" s="362"/>
      <c r="DO15" s="362"/>
      <c r="DP15" s="362"/>
      <c r="DQ15" s="362"/>
      <c r="DR15" s="362"/>
      <c r="DS15" s="362"/>
      <c r="DT15" s="362"/>
      <c r="DU15" s="362"/>
      <c r="DV15" s="362"/>
      <c r="DW15" s="362"/>
      <c r="DX15" s="362"/>
      <c r="DY15" s="362"/>
      <c r="DZ15" s="362"/>
      <c r="EA15" s="362"/>
      <c r="EB15" s="362"/>
      <c r="EC15" s="362"/>
      <c r="ED15" s="362"/>
      <c r="EE15" s="362"/>
      <c r="EF15" s="362"/>
      <c r="EG15" s="362"/>
      <c r="EH15" s="362"/>
      <c r="EI15" s="362"/>
      <c r="EJ15" s="362"/>
      <c r="EK15" s="362"/>
      <c r="EL15" s="362"/>
      <c r="EM15" s="362"/>
      <c r="EN15" s="362"/>
      <c r="EO15" s="362"/>
      <c r="EP15" s="362"/>
      <c r="EQ15" s="362"/>
      <c r="ER15" s="362"/>
      <c r="ES15" s="362"/>
      <c r="ET15" s="362"/>
      <c r="EU15" s="362"/>
      <c r="EV15" s="362"/>
      <c r="EW15" s="362"/>
      <c r="EX15" s="362"/>
      <c r="EY15" s="362"/>
      <c r="EZ15" s="362"/>
      <c r="FA15" s="362"/>
      <c r="FB15" s="362"/>
      <c r="FC15" s="362"/>
      <c r="FD15" s="362"/>
      <c r="FE15" s="362"/>
      <c r="FF15" s="362"/>
      <c r="FG15" s="362"/>
      <c r="FH15" s="362"/>
      <c r="FI15" s="362"/>
      <c r="FJ15" s="362"/>
      <c r="FK15" s="362"/>
      <c r="FL15" s="362"/>
      <c r="FM15" s="362"/>
      <c r="FN15" s="362"/>
      <c r="FO15" s="362"/>
      <c r="FP15" s="362"/>
      <c r="FQ15" s="362"/>
      <c r="FR15" s="362"/>
      <c r="FS15" s="362"/>
      <c r="FT15" s="362"/>
      <c r="FU15" s="362"/>
      <c r="FV15" s="362"/>
      <c r="FW15" s="362"/>
      <c r="FX15" s="362"/>
      <c r="FY15" s="362"/>
      <c r="FZ15" s="362"/>
      <c r="GA15" s="362"/>
      <c r="GB15" s="362"/>
      <c r="GC15" s="362"/>
      <c r="GD15" s="362"/>
      <c r="GE15" s="362"/>
      <c r="GF15" s="362"/>
      <c r="GG15" s="362"/>
      <c r="GH15" s="362"/>
      <c r="GI15" s="362"/>
      <c r="GJ15" s="362"/>
      <c r="GK15" s="362"/>
      <c r="GL15" s="362"/>
      <c r="GM15" s="362"/>
      <c r="GN15" s="362"/>
      <c r="GO15" s="362"/>
      <c r="GP15" s="362"/>
      <c r="GQ15" s="362"/>
      <c r="GR15" s="362"/>
      <c r="GS15" s="362"/>
      <c r="GT15" s="362"/>
      <c r="GU15" s="362"/>
      <c r="GV15" s="362"/>
      <c r="GW15" s="362"/>
      <c r="GX15" s="362"/>
      <c r="GY15" s="362"/>
      <c r="GZ15" s="362"/>
      <c r="HA15" s="362"/>
      <c r="HB15" s="362"/>
      <c r="HC15" s="362"/>
      <c r="HD15" s="362"/>
      <c r="HE15" s="362"/>
      <c r="HF15" s="362"/>
      <c r="HG15" s="362"/>
      <c r="HH15" s="362"/>
      <c r="HI15" s="362"/>
      <c r="HJ15" s="362"/>
      <c r="HK15" s="362"/>
      <c r="HL15" s="362"/>
      <c r="HM15" s="362"/>
      <c r="HN15" s="362"/>
      <c r="HO15" s="362"/>
      <c r="HP15" s="362"/>
      <c r="HQ15" s="362"/>
      <c r="HR15" s="362"/>
      <c r="HS15" s="362"/>
      <c r="HT15" s="362"/>
      <c r="HU15" s="362"/>
      <c r="HV15" s="362"/>
      <c r="HW15" s="362"/>
      <c r="HX15" s="362"/>
      <c r="HY15" s="362"/>
      <c r="HZ15" s="362"/>
      <c r="IA15" s="362"/>
      <c r="IB15" s="362"/>
      <c r="IC15" s="362"/>
      <c r="ID15" s="362"/>
      <c r="IE15" s="362"/>
      <c r="IF15" s="362"/>
      <c r="IG15" s="362"/>
      <c r="IH15" s="362"/>
      <c r="II15" s="362"/>
      <c r="IJ15" s="362"/>
      <c r="IK15" s="362"/>
      <c r="IL15" s="362"/>
      <c r="IM15" s="362"/>
      <c r="IN15" s="362"/>
      <c r="IO15" s="362"/>
      <c r="IP15" s="362"/>
      <c r="IQ15" s="362"/>
      <c r="IR15" s="362"/>
      <c r="IS15" s="362"/>
      <c r="IT15" s="362"/>
      <c r="IU15" s="362"/>
      <c r="IV15" s="362"/>
      <c r="IW15" s="362"/>
    </row>
    <row r="16" s="342" customFormat="1" ht="24" customHeight="1" spans="1:257">
      <c r="A16" s="326" t="s">
        <v>1435</v>
      </c>
      <c r="B16" s="21"/>
      <c r="C16" s="21"/>
      <c r="D16" s="21"/>
      <c r="E16" s="323"/>
      <c r="F16" s="325"/>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2"/>
      <c r="CG16" s="362"/>
      <c r="CH16" s="362"/>
      <c r="CI16" s="362"/>
      <c r="CJ16" s="362"/>
      <c r="CK16" s="362"/>
      <c r="CL16" s="362"/>
      <c r="CM16" s="362"/>
      <c r="CN16" s="362"/>
      <c r="CO16" s="362"/>
      <c r="CP16" s="362"/>
      <c r="CQ16" s="362"/>
      <c r="CR16" s="362"/>
      <c r="CS16" s="362"/>
      <c r="CT16" s="362"/>
      <c r="CU16" s="362"/>
      <c r="CV16" s="362"/>
      <c r="CW16" s="362"/>
      <c r="CX16" s="362"/>
      <c r="CY16" s="362"/>
      <c r="CZ16" s="362"/>
      <c r="DA16" s="362"/>
      <c r="DB16" s="362"/>
      <c r="DC16" s="362"/>
      <c r="DD16" s="362"/>
      <c r="DE16" s="362"/>
      <c r="DF16" s="362"/>
      <c r="DG16" s="362"/>
      <c r="DH16" s="362"/>
      <c r="DI16" s="362"/>
      <c r="DJ16" s="362"/>
      <c r="DK16" s="362"/>
      <c r="DL16" s="362"/>
      <c r="DM16" s="362"/>
      <c r="DN16" s="362"/>
      <c r="DO16" s="362"/>
      <c r="DP16" s="362"/>
      <c r="DQ16" s="362"/>
      <c r="DR16" s="362"/>
      <c r="DS16" s="362"/>
      <c r="DT16" s="362"/>
      <c r="DU16" s="362"/>
      <c r="DV16" s="362"/>
      <c r="DW16" s="362"/>
      <c r="DX16" s="362"/>
      <c r="DY16" s="362"/>
      <c r="DZ16" s="362"/>
      <c r="EA16" s="362"/>
      <c r="EB16" s="362"/>
      <c r="EC16" s="362"/>
      <c r="ED16" s="362"/>
      <c r="EE16" s="362"/>
      <c r="EF16" s="362"/>
      <c r="EG16" s="362"/>
      <c r="EH16" s="362"/>
      <c r="EI16" s="362"/>
      <c r="EJ16" s="362"/>
      <c r="EK16" s="362"/>
      <c r="EL16" s="362"/>
      <c r="EM16" s="362"/>
      <c r="EN16" s="362"/>
      <c r="EO16" s="362"/>
      <c r="EP16" s="362"/>
      <c r="EQ16" s="362"/>
      <c r="ER16" s="362"/>
      <c r="ES16" s="362"/>
      <c r="ET16" s="362"/>
      <c r="EU16" s="362"/>
      <c r="EV16" s="362"/>
      <c r="EW16" s="362"/>
      <c r="EX16" s="362"/>
      <c r="EY16" s="362"/>
      <c r="EZ16" s="362"/>
      <c r="FA16" s="362"/>
      <c r="FB16" s="362"/>
      <c r="FC16" s="362"/>
      <c r="FD16" s="362"/>
      <c r="FE16" s="362"/>
      <c r="FF16" s="362"/>
      <c r="FG16" s="362"/>
      <c r="FH16" s="362"/>
      <c r="FI16" s="362"/>
      <c r="FJ16" s="362"/>
      <c r="FK16" s="362"/>
      <c r="FL16" s="362"/>
      <c r="FM16" s="362"/>
      <c r="FN16" s="362"/>
      <c r="FO16" s="362"/>
      <c r="FP16" s="362"/>
      <c r="FQ16" s="362"/>
      <c r="FR16" s="362"/>
      <c r="FS16" s="362"/>
      <c r="FT16" s="362"/>
      <c r="FU16" s="362"/>
      <c r="FV16" s="362"/>
      <c r="FW16" s="362"/>
      <c r="FX16" s="362"/>
      <c r="FY16" s="362"/>
      <c r="FZ16" s="362"/>
      <c r="GA16" s="362"/>
      <c r="GB16" s="362"/>
      <c r="GC16" s="362"/>
      <c r="GD16" s="362"/>
      <c r="GE16" s="362"/>
      <c r="GF16" s="362"/>
      <c r="GG16" s="362"/>
      <c r="GH16" s="362"/>
      <c r="GI16" s="362"/>
      <c r="GJ16" s="362"/>
      <c r="GK16" s="362"/>
      <c r="GL16" s="362"/>
      <c r="GM16" s="362"/>
      <c r="GN16" s="362"/>
      <c r="GO16" s="362"/>
      <c r="GP16" s="362"/>
      <c r="GQ16" s="362"/>
      <c r="GR16" s="362"/>
      <c r="GS16" s="362"/>
      <c r="GT16" s="362"/>
      <c r="GU16" s="362"/>
      <c r="GV16" s="362"/>
      <c r="GW16" s="362"/>
      <c r="GX16" s="362"/>
      <c r="GY16" s="362"/>
      <c r="GZ16" s="362"/>
      <c r="HA16" s="362"/>
      <c r="HB16" s="362"/>
      <c r="HC16" s="362"/>
      <c r="HD16" s="362"/>
      <c r="HE16" s="362"/>
      <c r="HF16" s="362"/>
      <c r="HG16" s="362"/>
      <c r="HH16" s="362"/>
      <c r="HI16" s="362"/>
      <c r="HJ16" s="362"/>
      <c r="HK16" s="362"/>
      <c r="HL16" s="362"/>
      <c r="HM16" s="362"/>
      <c r="HN16" s="362"/>
      <c r="HO16" s="362"/>
      <c r="HP16" s="362"/>
      <c r="HQ16" s="362"/>
      <c r="HR16" s="362"/>
      <c r="HS16" s="362"/>
      <c r="HT16" s="362"/>
      <c r="HU16" s="362"/>
      <c r="HV16" s="362"/>
      <c r="HW16" s="362"/>
      <c r="HX16" s="362"/>
      <c r="HY16" s="362"/>
      <c r="HZ16" s="362"/>
      <c r="IA16" s="362"/>
      <c r="IB16" s="362"/>
      <c r="IC16" s="362"/>
      <c r="ID16" s="362"/>
      <c r="IE16" s="362"/>
      <c r="IF16" s="362"/>
      <c r="IG16" s="362"/>
      <c r="IH16" s="362"/>
      <c r="II16" s="362"/>
      <c r="IJ16" s="362"/>
      <c r="IK16" s="362"/>
      <c r="IL16" s="362"/>
      <c r="IM16" s="362"/>
      <c r="IN16" s="362"/>
      <c r="IO16" s="362"/>
      <c r="IP16" s="362"/>
      <c r="IQ16" s="362"/>
      <c r="IR16" s="362"/>
      <c r="IS16" s="362"/>
      <c r="IT16" s="362"/>
      <c r="IU16" s="362"/>
      <c r="IV16" s="362"/>
      <c r="IW16" s="362"/>
    </row>
    <row r="17" s="343" customFormat="1" ht="24" customHeight="1" spans="1:257">
      <c r="A17" s="326" t="s">
        <v>1436</v>
      </c>
      <c r="B17" s="329"/>
      <c r="C17" s="329"/>
      <c r="D17" s="329"/>
      <c r="E17" s="323"/>
      <c r="F17" s="323"/>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2"/>
      <c r="BT17" s="362"/>
      <c r="BU17" s="362"/>
      <c r="BV17" s="362"/>
      <c r="BW17" s="362"/>
      <c r="BX17" s="362"/>
      <c r="BY17" s="362"/>
      <c r="BZ17" s="362"/>
      <c r="CA17" s="362"/>
      <c r="CB17" s="362"/>
      <c r="CC17" s="362"/>
      <c r="CD17" s="362"/>
      <c r="CE17" s="362"/>
      <c r="CF17" s="362"/>
      <c r="CG17" s="362"/>
      <c r="CH17" s="362"/>
      <c r="CI17" s="362"/>
      <c r="CJ17" s="362"/>
      <c r="CK17" s="362"/>
      <c r="CL17" s="362"/>
      <c r="CM17" s="362"/>
      <c r="CN17" s="362"/>
      <c r="CO17" s="362"/>
      <c r="CP17" s="362"/>
      <c r="CQ17" s="362"/>
      <c r="CR17" s="362"/>
      <c r="CS17" s="362"/>
      <c r="CT17" s="362"/>
      <c r="CU17" s="362"/>
      <c r="CV17" s="362"/>
      <c r="CW17" s="362"/>
      <c r="CX17" s="362"/>
      <c r="CY17" s="362"/>
      <c r="CZ17" s="362"/>
      <c r="DA17" s="362"/>
      <c r="DB17" s="362"/>
      <c r="DC17" s="362"/>
      <c r="DD17" s="362"/>
      <c r="DE17" s="362"/>
      <c r="DF17" s="362"/>
      <c r="DG17" s="362"/>
      <c r="DH17" s="362"/>
      <c r="DI17" s="362"/>
      <c r="DJ17" s="362"/>
      <c r="DK17" s="362"/>
      <c r="DL17" s="362"/>
      <c r="DM17" s="362"/>
      <c r="DN17" s="362"/>
      <c r="DO17" s="362"/>
      <c r="DP17" s="362"/>
      <c r="DQ17" s="362"/>
      <c r="DR17" s="362"/>
      <c r="DS17" s="362"/>
      <c r="DT17" s="362"/>
      <c r="DU17" s="362"/>
      <c r="DV17" s="362"/>
      <c r="DW17" s="362"/>
      <c r="DX17" s="362"/>
      <c r="DY17" s="362"/>
      <c r="DZ17" s="362"/>
      <c r="EA17" s="362"/>
      <c r="EB17" s="362"/>
      <c r="EC17" s="362"/>
      <c r="ED17" s="362"/>
      <c r="EE17" s="362"/>
      <c r="EF17" s="362"/>
      <c r="EG17" s="362"/>
      <c r="EH17" s="362"/>
      <c r="EI17" s="362"/>
      <c r="EJ17" s="362"/>
      <c r="EK17" s="362"/>
      <c r="EL17" s="362"/>
      <c r="EM17" s="362"/>
      <c r="EN17" s="362"/>
      <c r="EO17" s="362"/>
      <c r="EP17" s="362"/>
      <c r="EQ17" s="362"/>
      <c r="ER17" s="362"/>
      <c r="ES17" s="362"/>
      <c r="ET17" s="362"/>
      <c r="EU17" s="362"/>
      <c r="EV17" s="362"/>
      <c r="EW17" s="362"/>
      <c r="EX17" s="362"/>
      <c r="EY17" s="362"/>
      <c r="EZ17" s="362"/>
      <c r="FA17" s="362"/>
      <c r="FB17" s="362"/>
      <c r="FC17" s="362"/>
      <c r="FD17" s="362"/>
      <c r="FE17" s="362"/>
      <c r="FF17" s="362"/>
      <c r="FG17" s="362"/>
      <c r="FH17" s="362"/>
      <c r="FI17" s="362"/>
      <c r="FJ17" s="362"/>
      <c r="FK17" s="362"/>
      <c r="FL17" s="362"/>
      <c r="FM17" s="362"/>
      <c r="FN17" s="362"/>
      <c r="FO17" s="362"/>
      <c r="FP17" s="362"/>
      <c r="FQ17" s="362"/>
      <c r="FR17" s="362"/>
      <c r="FS17" s="362"/>
      <c r="FT17" s="362"/>
      <c r="FU17" s="362"/>
      <c r="FV17" s="362"/>
      <c r="FW17" s="362"/>
      <c r="FX17" s="362"/>
      <c r="FY17" s="362"/>
      <c r="FZ17" s="362"/>
      <c r="GA17" s="362"/>
      <c r="GB17" s="362"/>
      <c r="GC17" s="362"/>
      <c r="GD17" s="362"/>
      <c r="GE17" s="362"/>
      <c r="GF17" s="362"/>
      <c r="GG17" s="362"/>
      <c r="GH17" s="362"/>
      <c r="GI17" s="362"/>
      <c r="GJ17" s="362"/>
      <c r="GK17" s="362"/>
      <c r="GL17" s="362"/>
      <c r="GM17" s="362"/>
      <c r="GN17" s="362"/>
      <c r="GO17" s="362"/>
      <c r="GP17" s="362"/>
      <c r="GQ17" s="362"/>
      <c r="GR17" s="362"/>
      <c r="GS17" s="362"/>
      <c r="GT17" s="362"/>
      <c r="GU17" s="362"/>
      <c r="GV17" s="362"/>
      <c r="GW17" s="362"/>
      <c r="GX17" s="362"/>
      <c r="GY17" s="362"/>
      <c r="GZ17" s="362"/>
      <c r="HA17" s="362"/>
      <c r="HB17" s="362"/>
      <c r="HC17" s="362"/>
      <c r="HD17" s="362"/>
      <c r="HE17" s="362"/>
      <c r="HF17" s="362"/>
      <c r="HG17" s="362"/>
      <c r="HH17" s="362"/>
      <c r="HI17" s="362"/>
      <c r="HJ17" s="362"/>
      <c r="HK17" s="362"/>
      <c r="HL17" s="362"/>
      <c r="HM17" s="362"/>
      <c r="HN17" s="362"/>
      <c r="HO17" s="362"/>
      <c r="HP17" s="362"/>
      <c r="HQ17" s="362"/>
      <c r="HR17" s="362"/>
      <c r="HS17" s="362"/>
      <c r="HT17" s="362"/>
      <c r="HU17" s="362"/>
      <c r="HV17" s="362"/>
      <c r="HW17" s="362"/>
      <c r="HX17" s="362"/>
      <c r="HY17" s="362"/>
      <c r="HZ17" s="362"/>
      <c r="IA17" s="362"/>
      <c r="IB17" s="362"/>
      <c r="IC17" s="362"/>
      <c r="ID17" s="362"/>
      <c r="IE17" s="362"/>
      <c r="IF17" s="362"/>
      <c r="IG17" s="362"/>
      <c r="IH17" s="362"/>
      <c r="II17" s="362"/>
      <c r="IJ17" s="362"/>
      <c r="IK17" s="362"/>
      <c r="IL17" s="362"/>
      <c r="IM17" s="362"/>
      <c r="IN17" s="362"/>
      <c r="IO17" s="362"/>
      <c r="IP17" s="362"/>
      <c r="IQ17" s="362"/>
      <c r="IR17" s="362"/>
      <c r="IS17" s="362"/>
      <c r="IT17" s="362"/>
      <c r="IU17" s="362"/>
      <c r="IV17" s="362"/>
      <c r="IW17" s="362"/>
    </row>
    <row r="18" s="343" customFormat="1" ht="24" customHeight="1" spans="1:257">
      <c r="A18" s="326" t="s">
        <v>1437</v>
      </c>
      <c r="B18" s="330"/>
      <c r="C18" s="330"/>
      <c r="D18" s="330"/>
      <c r="E18" s="323"/>
      <c r="F18" s="331"/>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362"/>
      <c r="BN18" s="362"/>
      <c r="BO18" s="362"/>
      <c r="BP18" s="362"/>
      <c r="BQ18" s="362"/>
      <c r="BR18" s="362"/>
      <c r="BS18" s="362"/>
      <c r="BT18" s="362"/>
      <c r="BU18" s="362"/>
      <c r="BV18" s="362"/>
      <c r="BW18" s="362"/>
      <c r="BX18" s="362"/>
      <c r="BY18" s="362"/>
      <c r="BZ18" s="362"/>
      <c r="CA18" s="362"/>
      <c r="CB18" s="362"/>
      <c r="CC18" s="362"/>
      <c r="CD18" s="362"/>
      <c r="CE18" s="362"/>
      <c r="CF18" s="362"/>
      <c r="CG18" s="362"/>
      <c r="CH18" s="362"/>
      <c r="CI18" s="362"/>
      <c r="CJ18" s="362"/>
      <c r="CK18" s="362"/>
      <c r="CL18" s="362"/>
      <c r="CM18" s="362"/>
      <c r="CN18" s="362"/>
      <c r="CO18" s="362"/>
      <c r="CP18" s="362"/>
      <c r="CQ18" s="362"/>
      <c r="CR18" s="362"/>
      <c r="CS18" s="362"/>
      <c r="CT18" s="362"/>
      <c r="CU18" s="362"/>
      <c r="CV18" s="362"/>
      <c r="CW18" s="362"/>
      <c r="CX18" s="362"/>
      <c r="CY18" s="362"/>
      <c r="CZ18" s="362"/>
      <c r="DA18" s="362"/>
      <c r="DB18" s="362"/>
      <c r="DC18" s="362"/>
      <c r="DD18" s="362"/>
      <c r="DE18" s="362"/>
      <c r="DF18" s="362"/>
      <c r="DG18" s="362"/>
      <c r="DH18" s="362"/>
      <c r="DI18" s="362"/>
      <c r="DJ18" s="362"/>
      <c r="DK18" s="362"/>
      <c r="DL18" s="362"/>
      <c r="DM18" s="362"/>
      <c r="DN18" s="362"/>
      <c r="DO18" s="362"/>
      <c r="DP18" s="362"/>
      <c r="DQ18" s="362"/>
      <c r="DR18" s="362"/>
      <c r="DS18" s="362"/>
      <c r="DT18" s="362"/>
      <c r="DU18" s="362"/>
      <c r="DV18" s="362"/>
      <c r="DW18" s="362"/>
      <c r="DX18" s="362"/>
      <c r="DY18" s="362"/>
      <c r="DZ18" s="362"/>
      <c r="EA18" s="362"/>
      <c r="EB18" s="362"/>
      <c r="EC18" s="362"/>
      <c r="ED18" s="362"/>
      <c r="EE18" s="362"/>
      <c r="EF18" s="362"/>
      <c r="EG18" s="362"/>
      <c r="EH18" s="362"/>
      <c r="EI18" s="362"/>
      <c r="EJ18" s="362"/>
      <c r="EK18" s="362"/>
      <c r="EL18" s="362"/>
      <c r="EM18" s="362"/>
      <c r="EN18" s="362"/>
      <c r="EO18" s="362"/>
      <c r="EP18" s="362"/>
      <c r="EQ18" s="362"/>
      <c r="ER18" s="362"/>
      <c r="ES18" s="362"/>
      <c r="ET18" s="362"/>
      <c r="EU18" s="362"/>
      <c r="EV18" s="362"/>
      <c r="EW18" s="362"/>
      <c r="EX18" s="362"/>
      <c r="EY18" s="362"/>
      <c r="EZ18" s="362"/>
      <c r="FA18" s="362"/>
      <c r="FB18" s="362"/>
      <c r="FC18" s="362"/>
      <c r="FD18" s="362"/>
      <c r="FE18" s="362"/>
      <c r="FF18" s="362"/>
      <c r="FG18" s="362"/>
      <c r="FH18" s="362"/>
      <c r="FI18" s="362"/>
      <c r="FJ18" s="362"/>
      <c r="FK18" s="362"/>
      <c r="FL18" s="362"/>
      <c r="FM18" s="362"/>
      <c r="FN18" s="362"/>
      <c r="FO18" s="362"/>
      <c r="FP18" s="362"/>
      <c r="FQ18" s="362"/>
      <c r="FR18" s="362"/>
      <c r="FS18" s="362"/>
      <c r="FT18" s="362"/>
      <c r="FU18" s="362"/>
      <c r="FV18" s="362"/>
      <c r="FW18" s="362"/>
      <c r="FX18" s="362"/>
      <c r="FY18" s="362"/>
      <c r="FZ18" s="362"/>
      <c r="GA18" s="362"/>
      <c r="GB18" s="362"/>
      <c r="GC18" s="362"/>
      <c r="GD18" s="362"/>
      <c r="GE18" s="362"/>
      <c r="GF18" s="362"/>
      <c r="GG18" s="362"/>
      <c r="GH18" s="362"/>
      <c r="GI18" s="362"/>
      <c r="GJ18" s="362"/>
      <c r="GK18" s="362"/>
      <c r="GL18" s="362"/>
      <c r="GM18" s="362"/>
      <c r="GN18" s="362"/>
      <c r="GO18" s="362"/>
      <c r="GP18" s="362"/>
      <c r="GQ18" s="362"/>
      <c r="GR18" s="362"/>
      <c r="GS18" s="362"/>
      <c r="GT18" s="362"/>
      <c r="GU18" s="362"/>
      <c r="GV18" s="362"/>
      <c r="GW18" s="362"/>
      <c r="GX18" s="362"/>
      <c r="GY18" s="362"/>
      <c r="GZ18" s="362"/>
      <c r="HA18" s="362"/>
      <c r="HB18" s="362"/>
      <c r="HC18" s="362"/>
      <c r="HD18" s="362"/>
      <c r="HE18" s="362"/>
      <c r="HF18" s="362"/>
      <c r="HG18" s="362"/>
      <c r="HH18" s="362"/>
      <c r="HI18" s="362"/>
      <c r="HJ18" s="362"/>
      <c r="HK18" s="362"/>
      <c r="HL18" s="362"/>
      <c r="HM18" s="362"/>
      <c r="HN18" s="362"/>
      <c r="HO18" s="362"/>
      <c r="HP18" s="362"/>
      <c r="HQ18" s="362"/>
      <c r="HR18" s="362"/>
      <c r="HS18" s="362"/>
      <c r="HT18" s="362"/>
      <c r="HU18" s="362"/>
      <c r="HV18" s="362"/>
      <c r="HW18" s="362"/>
      <c r="HX18" s="362"/>
      <c r="HY18" s="362"/>
      <c r="HZ18" s="362"/>
      <c r="IA18" s="362"/>
      <c r="IB18" s="362"/>
      <c r="IC18" s="362"/>
      <c r="ID18" s="362"/>
      <c r="IE18" s="362"/>
      <c r="IF18" s="362"/>
      <c r="IG18" s="362"/>
      <c r="IH18" s="362"/>
      <c r="II18" s="362"/>
      <c r="IJ18" s="362"/>
      <c r="IK18" s="362"/>
      <c r="IL18" s="362"/>
      <c r="IM18" s="362"/>
      <c r="IN18" s="362"/>
      <c r="IO18" s="362"/>
      <c r="IP18" s="362"/>
      <c r="IQ18" s="362"/>
      <c r="IR18" s="362"/>
      <c r="IS18" s="362"/>
      <c r="IT18" s="362"/>
      <c r="IU18" s="362"/>
      <c r="IV18" s="362"/>
      <c r="IW18" s="362"/>
    </row>
    <row r="19" s="344" customFormat="1" ht="24" customHeight="1" spans="1:257">
      <c r="A19" s="326" t="s">
        <v>1438</v>
      </c>
      <c r="B19" s="332"/>
      <c r="C19" s="332"/>
      <c r="D19" s="332">
        <v>2</v>
      </c>
      <c r="E19" s="323"/>
      <c r="F19" s="333">
        <v>0.5</v>
      </c>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2"/>
      <c r="BO19" s="362"/>
      <c r="BP19" s="362"/>
      <c r="BQ19" s="362"/>
      <c r="BR19" s="362"/>
      <c r="BS19" s="362"/>
      <c r="BT19" s="362"/>
      <c r="BU19" s="362"/>
      <c r="BV19" s="362"/>
      <c r="BW19" s="362"/>
      <c r="BX19" s="362"/>
      <c r="BY19" s="362"/>
      <c r="BZ19" s="362"/>
      <c r="CA19" s="362"/>
      <c r="CB19" s="362"/>
      <c r="CC19" s="362"/>
      <c r="CD19" s="362"/>
      <c r="CE19" s="362"/>
      <c r="CF19" s="362"/>
      <c r="CG19" s="362"/>
      <c r="CH19" s="362"/>
      <c r="CI19" s="362"/>
      <c r="CJ19" s="362"/>
      <c r="CK19" s="362"/>
      <c r="CL19" s="362"/>
      <c r="CM19" s="362"/>
      <c r="CN19" s="362"/>
      <c r="CO19" s="362"/>
      <c r="CP19" s="362"/>
      <c r="CQ19" s="362"/>
      <c r="CR19" s="362"/>
      <c r="CS19" s="362"/>
      <c r="CT19" s="362"/>
      <c r="CU19" s="362"/>
      <c r="CV19" s="362"/>
      <c r="CW19" s="362"/>
      <c r="CX19" s="362"/>
      <c r="CY19" s="362"/>
      <c r="CZ19" s="362"/>
      <c r="DA19" s="362"/>
      <c r="DB19" s="362"/>
      <c r="DC19" s="362"/>
      <c r="DD19" s="362"/>
      <c r="DE19" s="362"/>
      <c r="DF19" s="362"/>
      <c r="DG19" s="362"/>
      <c r="DH19" s="362"/>
      <c r="DI19" s="362"/>
      <c r="DJ19" s="362"/>
      <c r="DK19" s="362"/>
      <c r="DL19" s="362"/>
      <c r="DM19" s="362"/>
      <c r="DN19" s="362"/>
      <c r="DO19" s="362"/>
      <c r="DP19" s="362"/>
      <c r="DQ19" s="362"/>
      <c r="DR19" s="362"/>
      <c r="DS19" s="362"/>
      <c r="DT19" s="362"/>
      <c r="DU19" s="362"/>
      <c r="DV19" s="362"/>
      <c r="DW19" s="362"/>
      <c r="DX19" s="362"/>
      <c r="DY19" s="362"/>
      <c r="DZ19" s="362"/>
      <c r="EA19" s="362"/>
      <c r="EB19" s="362"/>
      <c r="EC19" s="362"/>
      <c r="ED19" s="362"/>
      <c r="EE19" s="362"/>
      <c r="EF19" s="362"/>
      <c r="EG19" s="362"/>
      <c r="EH19" s="362"/>
      <c r="EI19" s="362"/>
      <c r="EJ19" s="362"/>
      <c r="EK19" s="362"/>
      <c r="EL19" s="362"/>
      <c r="EM19" s="362"/>
      <c r="EN19" s="362"/>
      <c r="EO19" s="362"/>
      <c r="EP19" s="362"/>
      <c r="EQ19" s="362"/>
      <c r="ER19" s="362"/>
      <c r="ES19" s="362"/>
      <c r="ET19" s="362"/>
      <c r="EU19" s="362"/>
      <c r="EV19" s="362"/>
      <c r="EW19" s="362"/>
      <c r="EX19" s="362"/>
      <c r="EY19" s="362"/>
      <c r="EZ19" s="362"/>
      <c r="FA19" s="362"/>
      <c r="FB19" s="362"/>
      <c r="FC19" s="362"/>
      <c r="FD19" s="362"/>
      <c r="FE19" s="362"/>
      <c r="FF19" s="362"/>
      <c r="FG19" s="362"/>
      <c r="FH19" s="362"/>
      <c r="FI19" s="362"/>
      <c r="FJ19" s="362"/>
      <c r="FK19" s="362"/>
      <c r="FL19" s="362"/>
      <c r="FM19" s="362"/>
      <c r="FN19" s="362"/>
      <c r="FO19" s="362"/>
      <c r="FP19" s="362"/>
      <c r="FQ19" s="362"/>
      <c r="FR19" s="362"/>
      <c r="FS19" s="362"/>
      <c r="FT19" s="362"/>
      <c r="FU19" s="362"/>
      <c r="FV19" s="362"/>
      <c r="FW19" s="362"/>
      <c r="FX19" s="362"/>
      <c r="FY19" s="362"/>
      <c r="FZ19" s="362"/>
      <c r="GA19" s="362"/>
      <c r="GB19" s="362"/>
      <c r="GC19" s="362"/>
      <c r="GD19" s="362"/>
      <c r="GE19" s="362"/>
      <c r="GF19" s="362"/>
      <c r="GG19" s="362"/>
      <c r="GH19" s="362"/>
      <c r="GI19" s="362"/>
      <c r="GJ19" s="362"/>
      <c r="GK19" s="362"/>
      <c r="GL19" s="362"/>
      <c r="GM19" s="362"/>
      <c r="GN19" s="362"/>
      <c r="GO19" s="362"/>
      <c r="GP19" s="362"/>
      <c r="GQ19" s="362"/>
      <c r="GR19" s="362"/>
      <c r="GS19" s="362"/>
      <c r="GT19" s="362"/>
      <c r="GU19" s="362"/>
      <c r="GV19" s="362"/>
      <c r="GW19" s="362"/>
      <c r="GX19" s="362"/>
      <c r="GY19" s="362"/>
      <c r="GZ19" s="362"/>
      <c r="HA19" s="362"/>
      <c r="HB19" s="362"/>
      <c r="HC19" s="362"/>
      <c r="HD19" s="362"/>
      <c r="HE19" s="362"/>
      <c r="HF19" s="362"/>
      <c r="HG19" s="362"/>
      <c r="HH19" s="362"/>
      <c r="HI19" s="362"/>
      <c r="HJ19" s="362"/>
      <c r="HK19" s="362"/>
      <c r="HL19" s="362"/>
      <c r="HM19" s="362"/>
      <c r="HN19" s="362"/>
      <c r="HO19" s="362"/>
      <c r="HP19" s="362"/>
      <c r="HQ19" s="362"/>
      <c r="HR19" s="362"/>
      <c r="HS19" s="362"/>
      <c r="HT19" s="362"/>
      <c r="HU19" s="362"/>
      <c r="HV19" s="362"/>
      <c r="HW19" s="362"/>
      <c r="HX19" s="362"/>
      <c r="HY19" s="362"/>
      <c r="HZ19" s="362"/>
      <c r="IA19" s="362"/>
      <c r="IB19" s="362"/>
      <c r="IC19" s="362"/>
      <c r="ID19" s="362"/>
      <c r="IE19" s="362"/>
      <c r="IF19" s="362"/>
      <c r="IG19" s="362"/>
      <c r="IH19" s="362"/>
      <c r="II19" s="362"/>
      <c r="IJ19" s="362"/>
      <c r="IK19" s="362"/>
      <c r="IL19" s="362"/>
      <c r="IM19" s="362"/>
      <c r="IN19" s="362"/>
      <c r="IO19" s="362"/>
      <c r="IP19" s="362"/>
      <c r="IQ19" s="362"/>
      <c r="IR19" s="362"/>
      <c r="IS19" s="362"/>
      <c r="IT19" s="362"/>
      <c r="IU19" s="362"/>
      <c r="IV19" s="362"/>
      <c r="IW19" s="362"/>
    </row>
    <row r="20" s="344" customFormat="1" ht="24" customHeight="1" spans="1:257">
      <c r="A20" s="321" t="s">
        <v>1439</v>
      </c>
      <c r="B20" s="332"/>
      <c r="C20" s="332"/>
      <c r="D20" s="332"/>
      <c r="E20" s="323"/>
      <c r="F20" s="333"/>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2"/>
      <c r="BN20" s="362"/>
      <c r="BO20" s="362"/>
      <c r="BP20" s="362"/>
      <c r="BQ20" s="362"/>
      <c r="BR20" s="362"/>
      <c r="BS20" s="362"/>
      <c r="BT20" s="362"/>
      <c r="BU20" s="362"/>
      <c r="BV20" s="362"/>
      <c r="BW20" s="362"/>
      <c r="BX20" s="362"/>
      <c r="BY20" s="362"/>
      <c r="BZ20" s="362"/>
      <c r="CA20" s="362"/>
      <c r="CB20" s="362"/>
      <c r="CC20" s="362"/>
      <c r="CD20" s="362"/>
      <c r="CE20" s="362"/>
      <c r="CF20" s="362"/>
      <c r="CG20" s="362"/>
      <c r="CH20" s="362"/>
      <c r="CI20" s="362"/>
      <c r="CJ20" s="362"/>
      <c r="CK20" s="362"/>
      <c r="CL20" s="362"/>
      <c r="CM20" s="362"/>
      <c r="CN20" s="362"/>
      <c r="CO20" s="362"/>
      <c r="CP20" s="362"/>
      <c r="CQ20" s="362"/>
      <c r="CR20" s="362"/>
      <c r="CS20" s="362"/>
      <c r="CT20" s="362"/>
      <c r="CU20" s="362"/>
      <c r="CV20" s="362"/>
      <c r="CW20" s="362"/>
      <c r="CX20" s="362"/>
      <c r="CY20" s="362"/>
      <c r="CZ20" s="362"/>
      <c r="DA20" s="362"/>
      <c r="DB20" s="362"/>
      <c r="DC20" s="362"/>
      <c r="DD20" s="362"/>
      <c r="DE20" s="362"/>
      <c r="DF20" s="362"/>
      <c r="DG20" s="362"/>
      <c r="DH20" s="362"/>
      <c r="DI20" s="362"/>
      <c r="DJ20" s="362"/>
      <c r="DK20" s="362"/>
      <c r="DL20" s="362"/>
      <c r="DM20" s="362"/>
      <c r="DN20" s="362"/>
      <c r="DO20" s="362"/>
      <c r="DP20" s="362"/>
      <c r="DQ20" s="362"/>
      <c r="DR20" s="362"/>
      <c r="DS20" s="362"/>
      <c r="DT20" s="362"/>
      <c r="DU20" s="362"/>
      <c r="DV20" s="362"/>
      <c r="DW20" s="362"/>
      <c r="DX20" s="362"/>
      <c r="DY20" s="362"/>
      <c r="DZ20" s="362"/>
      <c r="EA20" s="362"/>
      <c r="EB20" s="362"/>
      <c r="EC20" s="362"/>
      <c r="ED20" s="362"/>
      <c r="EE20" s="362"/>
      <c r="EF20" s="362"/>
      <c r="EG20" s="362"/>
      <c r="EH20" s="362"/>
      <c r="EI20" s="362"/>
      <c r="EJ20" s="362"/>
      <c r="EK20" s="362"/>
      <c r="EL20" s="362"/>
      <c r="EM20" s="362"/>
      <c r="EN20" s="362"/>
      <c r="EO20" s="362"/>
      <c r="EP20" s="362"/>
      <c r="EQ20" s="362"/>
      <c r="ER20" s="362"/>
      <c r="ES20" s="362"/>
      <c r="ET20" s="362"/>
      <c r="EU20" s="362"/>
      <c r="EV20" s="362"/>
      <c r="EW20" s="362"/>
      <c r="EX20" s="362"/>
      <c r="EY20" s="362"/>
      <c r="EZ20" s="362"/>
      <c r="FA20" s="362"/>
      <c r="FB20" s="362"/>
      <c r="FC20" s="362"/>
      <c r="FD20" s="362"/>
      <c r="FE20" s="362"/>
      <c r="FF20" s="362"/>
      <c r="FG20" s="362"/>
      <c r="FH20" s="362"/>
      <c r="FI20" s="362"/>
      <c r="FJ20" s="362"/>
      <c r="FK20" s="362"/>
      <c r="FL20" s="362"/>
      <c r="FM20" s="362"/>
      <c r="FN20" s="362"/>
      <c r="FO20" s="362"/>
      <c r="FP20" s="362"/>
      <c r="FQ20" s="362"/>
      <c r="FR20" s="362"/>
      <c r="FS20" s="362"/>
      <c r="FT20" s="362"/>
      <c r="FU20" s="362"/>
      <c r="FV20" s="362"/>
      <c r="FW20" s="362"/>
      <c r="FX20" s="362"/>
      <c r="FY20" s="362"/>
      <c r="FZ20" s="362"/>
      <c r="GA20" s="362"/>
      <c r="GB20" s="362"/>
      <c r="GC20" s="362"/>
      <c r="GD20" s="362"/>
      <c r="GE20" s="362"/>
      <c r="GF20" s="362"/>
      <c r="GG20" s="362"/>
      <c r="GH20" s="362"/>
      <c r="GI20" s="362"/>
      <c r="GJ20" s="362"/>
      <c r="GK20" s="362"/>
      <c r="GL20" s="362"/>
      <c r="GM20" s="362"/>
      <c r="GN20" s="362"/>
      <c r="GO20" s="362"/>
      <c r="GP20" s="362"/>
      <c r="GQ20" s="362"/>
      <c r="GR20" s="362"/>
      <c r="GS20" s="362"/>
      <c r="GT20" s="362"/>
      <c r="GU20" s="362"/>
      <c r="GV20" s="362"/>
      <c r="GW20" s="362"/>
      <c r="GX20" s="362"/>
      <c r="GY20" s="362"/>
      <c r="GZ20" s="362"/>
      <c r="HA20" s="362"/>
      <c r="HB20" s="362"/>
      <c r="HC20" s="362"/>
      <c r="HD20" s="362"/>
      <c r="HE20" s="362"/>
      <c r="HF20" s="362"/>
      <c r="HG20" s="362"/>
      <c r="HH20" s="362"/>
      <c r="HI20" s="362"/>
      <c r="HJ20" s="362"/>
      <c r="HK20" s="362"/>
      <c r="HL20" s="362"/>
      <c r="HM20" s="362"/>
      <c r="HN20" s="362"/>
      <c r="HO20" s="362"/>
      <c r="HP20" s="362"/>
      <c r="HQ20" s="362"/>
      <c r="HR20" s="362"/>
      <c r="HS20" s="362"/>
      <c r="HT20" s="362"/>
      <c r="HU20" s="362"/>
      <c r="HV20" s="362"/>
      <c r="HW20" s="362"/>
      <c r="HX20" s="362"/>
      <c r="HY20" s="362"/>
      <c r="HZ20" s="362"/>
      <c r="IA20" s="362"/>
      <c r="IB20" s="362"/>
      <c r="IC20" s="362"/>
      <c r="ID20" s="362"/>
      <c r="IE20" s="362"/>
      <c r="IF20" s="362"/>
      <c r="IG20" s="362"/>
      <c r="IH20" s="362"/>
      <c r="II20" s="362"/>
      <c r="IJ20" s="362"/>
      <c r="IK20" s="362"/>
      <c r="IL20" s="362"/>
      <c r="IM20" s="362"/>
      <c r="IN20" s="362"/>
      <c r="IO20" s="362"/>
      <c r="IP20" s="362"/>
      <c r="IQ20" s="362"/>
      <c r="IR20" s="362"/>
      <c r="IS20" s="362"/>
      <c r="IT20" s="362"/>
      <c r="IU20" s="362"/>
      <c r="IV20" s="362"/>
      <c r="IW20" s="362"/>
    </row>
    <row r="21" s="344" customFormat="1" ht="24" customHeight="1" spans="1:257">
      <c r="A21" s="326" t="s">
        <v>1440</v>
      </c>
      <c r="B21" s="332"/>
      <c r="C21" s="332"/>
      <c r="D21" s="332"/>
      <c r="E21" s="323"/>
      <c r="F21" s="333"/>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c r="BW21" s="362"/>
      <c r="BX21" s="362"/>
      <c r="BY21" s="362"/>
      <c r="BZ21" s="362"/>
      <c r="CA21" s="362"/>
      <c r="CB21" s="362"/>
      <c r="CC21" s="362"/>
      <c r="CD21" s="362"/>
      <c r="CE21" s="362"/>
      <c r="CF21" s="362"/>
      <c r="CG21" s="362"/>
      <c r="CH21" s="362"/>
      <c r="CI21" s="362"/>
      <c r="CJ21" s="362"/>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62"/>
      <c r="DJ21" s="362"/>
      <c r="DK21" s="362"/>
      <c r="DL21" s="362"/>
      <c r="DM21" s="362"/>
      <c r="DN21" s="362"/>
      <c r="DO21" s="362"/>
      <c r="DP21" s="362"/>
      <c r="DQ21" s="362"/>
      <c r="DR21" s="362"/>
      <c r="DS21" s="362"/>
      <c r="DT21" s="362"/>
      <c r="DU21" s="362"/>
      <c r="DV21" s="362"/>
      <c r="DW21" s="362"/>
      <c r="DX21" s="362"/>
      <c r="DY21" s="362"/>
      <c r="DZ21" s="362"/>
      <c r="EA21" s="362"/>
      <c r="EB21" s="362"/>
      <c r="EC21" s="362"/>
      <c r="ED21" s="362"/>
      <c r="EE21" s="362"/>
      <c r="EF21" s="362"/>
      <c r="EG21" s="362"/>
      <c r="EH21" s="362"/>
      <c r="EI21" s="362"/>
      <c r="EJ21" s="362"/>
      <c r="EK21" s="362"/>
      <c r="EL21" s="362"/>
      <c r="EM21" s="362"/>
      <c r="EN21" s="362"/>
      <c r="EO21" s="362"/>
      <c r="EP21" s="362"/>
      <c r="EQ21" s="362"/>
      <c r="ER21" s="362"/>
      <c r="ES21" s="362"/>
      <c r="ET21" s="362"/>
      <c r="EU21" s="362"/>
      <c r="EV21" s="362"/>
      <c r="EW21" s="362"/>
      <c r="EX21" s="362"/>
      <c r="EY21" s="362"/>
      <c r="EZ21" s="362"/>
      <c r="FA21" s="362"/>
      <c r="FB21" s="362"/>
      <c r="FC21" s="362"/>
      <c r="FD21" s="362"/>
      <c r="FE21" s="362"/>
      <c r="FF21" s="362"/>
      <c r="FG21" s="362"/>
      <c r="FH21" s="362"/>
      <c r="FI21" s="362"/>
      <c r="FJ21" s="362"/>
      <c r="FK21" s="362"/>
      <c r="FL21" s="362"/>
      <c r="FM21" s="362"/>
      <c r="FN21" s="362"/>
      <c r="FO21" s="362"/>
      <c r="FP21" s="362"/>
      <c r="FQ21" s="362"/>
      <c r="FR21" s="362"/>
      <c r="FS21" s="362"/>
      <c r="FT21" s="362"/>
      <c r="FU21" s="362"/>
      <c r="FV21" s="362"/>
      <c r="FW21" s="362"/>
      <c r="FX21" s="362"/>
      <c r="FY21" s="362"/>
      <c r="FZ21" s="362"/>
      <c r="GA21" s="362"/>
      <c r="GB21" s="362"/>
      <c r="GC21" s="362"/>
      <c r="GD21" s="362"/>
      <c r="GE21" s="362"/>
      <c r="GF21" s="362"/>
      <c r="GG21" s="362"/>
      <c r="GH21" s="362"/>
      <c r="GI21" s="362"/>
      <c r="GJ21" s="362"/>
      <c r="GK21" s="362"/>
      <c r="GL21" s="362"/>
      <c r="GM21" s="362"/>
      <c r="GN21" s="362"/>
      <c r="GO21" s="362"/>
      <c r="GP21" s="362"/>
      <c r="GQ21" s="362"/>
      <c r="GR21" s="362"/>
      <c r="GS21" s="362"/>
      <c r="GT21" s="362"/>
      <c r="GU21" s="362"/>
      <c r="GV21" s="362"/>
      <c r="GW21" s="362"/>
      <c r="GX21" s="362"/>
      <c r="GY21" s="362"/>
      <c r="GZ21" s="362"/>
      <c r="HA21" s="362"/>
      <c r="HB21" s="362"/>
      <c r="HC21" s="362"/>
      <c r="HD21" s="362"/>
      <c r="HE21" s="362"/>
      <c r="HF21" s="362"/>
      <c r="HG21" s="362"/>
      <c r="HH21" s="362"/>
      <c r="HI21" s="362"/>
      <c r="HJ21" s="362"/>
      <c r="HK21" s="362"/>
      <c r="HL21" s="362"/>
      <c r="HM21" s="362"/>
      <c r="HN21" s="362"/>
      <c r="HO21" s="362"/>
      <c r="HP21" s="362"/>
      <c r="HQ21" s="362"/>
      <c r="HR21" s="362"/>
      <c r="HS21" s="362"/>
      <c r="HT21" s="362"/>
      <c r="HU21" s="362"/>
      <c r="HV21" s="362"/>
      <c r="HW21" s="362"/>
      <c r="HX21" s="362"/>
      <c r="HY21" s="362"/>
      <c r="HZ21" s="362"/>
      <c r="IA21" s="362"/>
      <c r="IB21" s="362"/>
      <c r="IC21" s="362"/>
      <c r="ID21" s="362"/>
      <c r="IE21" s="362"/>
      <c r="IF21" s="362"/>
      <c r="IG21" s="362"/>
      <c r="IH21" s="362"/>
      <c r="II21" s="362"/>
      <c r="IJ21" s="362"/>
      <c r="IK21" s="362"/>
      <c r="IL21" s="362"/>
      <c r="IM21" s="362"/>
      <c r="IN21" s="362"/>
      <c r="IO21" s="362"/>
      <c r="IP21" s="362"/>
      <c r="IQ21" s="362"/>
      <c r="IR21" s="362"/>
      <c r="IS21" s="362"/>
      <c r="IT21" s="362"/>
      <c r="IU21" s="362"/>
      <c r="IV21" s="362"/>
      <c r="IW21" s="362"/>
    </row>
    <row r="22" s="344" customFormat="1" ht="24" customHeight="1" spans="1:257">
      <c r="A22" s="326" t="s">
        <v>1441</v>
      </c>
      <c r="B22" s="332"/>
      <c r="C22" s="332"/>
      <c r="D22" s="332"/>
      <c r="E22" s="323"/>
      <c r="F22" s="333"/>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c r="CT22" s="362"/>
      <c r="CU22" s="362"/>
      <c r="CV22" s="362"/>
      <c r="CW22" s="362"/>
      <c r="CX22" s="362"/>
      <c r="CY22" s="362"/>
      <c r="CZ22" s="362"/>
      <c r="DA22" s="362"/>
      <c r="DB22" s="362"/>
      <c r="DC22" s="362"/>
      <c r="DD22" s="362"/>
      <c r="DE22" s="362"/>
      <c r="DF22" s="362"/>
      <c r="DG22" s="362"/>
      <c r="DH22" s="362"/>
      <c r="DI22" s="362"/>
      <c r="DJ22" s="362"/>
      <c r="DK22" s="362"/>
      <c r="DL22" s="362"/>
      <c r="DM22" s="362"/>
      <c r="DN22" s="362"/>
      <c r="DO22" s="362"/>
      <c r="DP22" s="362"/>
      <c r="DQ22" s="362"/>
      <c r="DR22" s="362"/>
      <c r="DS22" s="362"/>
      <c r="DT22" s="362"/>
      <c r="DU22" s="362"/>
      <c r="DV22" s="362"/>
      <c r="DW22" s="362"/>
      <c r="DX22" s="362"/>
      <c r="DY22" s="362"/>
      <c r="DZ22" s="362"/>
      <c r="EA22" s="362"/>
      <c r="EB22" s="362"/>
      <c r="EC22" s="362"/>
      <c r="ED22" s="362"/>
      <c r="EE22" s="362"/>
      <c r="EF22" s="362"/>
      <c r="EG22" s="362"/>
      <c r="EH22" s="362"/>
      <c r="EI22" s="362"/>
      <c r="EJ22" s="362"/>
      <c r="EK22" s="362"/>
      <c r="EL22" s="362"/>
      <c r="EM22" s="362"/>
      <c r="EN22" s="362"/>
      <c r="EO22" s="362"/>
      <c r="EP22" s="362"/>
      <c r="EQ22" s="362"/>
      <c r="ER22" s="362"/>
      <c r="ES22" s="362"/>
      <c r="ET22" s="362"/>
      <c r="EU22" s="362"/>
      <c r="EV22" s="362"/>
      <c r="EW22" s="362"/>
      <c r="EX22" s="362"/>
      <c r="EY22" s="362"/>
      <c r="EZ22" s="362"/>
      <c r="FA22" s="362"/>
      <c r="FB22" s="362"/>
      <c r="FC22" s="362"/>
      <c r="FD22" s="362"/>
      <c r="FE22" s="362"/>
      <c r="FF22" s="362"/>
      <c r="FG22" s="362"/>
      <c r="FH22" s="362"/>
      <c r="FI22" s="362"/>
      <c r="FJ22" s="362"/>
      <c r="FK22" s="362"/>
      <c r="FL22" s="362"/>
      <c r="FM22" s="362"/>
      <c r="FN22" s="362"/>
      <c r="FO22" s="362"/>
      <c r="FP22" s="362"/>
      <c r="FQ22" s="362"/>
      <c r="FR22" s="362"/>
      <c r="FS22" s="362"/>
      <c r="FT22" s="362"/>
      <c r="FU22" s="362"/>
      <c r="FV22" s="362"/>
      <c r="FW22" s="362"/>
      <c r="FX22" s="362"/>
      <c r="FY22" s="362"/>
      <c r="FZ22" s="362"/>
      <c r="GA22" s="362"/>
      <c r="GB22" s="362"/>
      <c r="GC22" s="362"/>
      <c r="GD22" s="362"/>
      <c r="GE22" s="362"/>
      <c r="GF22" s="362"/>
      <c r="GG22" s="362"/>
      <c r="GH22" s="362"/>
      <c r="GI22" s="362"/>
      <c r="GJ22" s="362"/>
      <c r="GK22" s="362"/>
      <c r="GL22" s="362"/>
      <c r="GM22" s="362"/>
      <c r="GN22" s="362"/>
      <c r="GO22" s="362"/>
      <c r="GP22" s="362"/>
      <c r="GQ22" s="362"/>
      <c r="GR22" s="362"/>
      <c r="GS22" s="362"/>
      <c r="GT22" s="362"/>
      <c r="GU22" s="362"/>
      <c r="GV22" s="362"/>
      <c r="GW22" s="362"/>
      <c r="GX22" s="362"/>
      <c r="GY22" s="362"/>
      <c r="GZ22" s="362"/>
      <c r="HA22" s="362"/>
      <c r="HB22" s="362"/>
      <c r="HC22" s="362"/>
      <c r="HD22" s="362"/>
      <c r="HE22" s="362"/>
      <c r="HF22" s="362"/>
      <c r="HG22" s="362"/>
      <c r="HH22" s="362"/>
      <c r="HI22" s="362"/>
      <c r="HJ22" s="362"/>
      <c r="HK22" s="362"/>
      <c r="HL22" s="362"/>
      <c r="HM22" s="362"/>
      <c r="HN22" s="362"/>
      <c r="HO22" s="362"/>
      <c r="HP22" s="362"/>
      <c r="HQ22" s="362"/>
      <c r="HR22" s="362"/>
      <c r="HS22" s="362"/>
      <c r="HT22" s="362"/>
      <c r="HU22" s="362"/>
      <c r="HV22" s="362"/>
      <c r="HW22" s="362"/>
      <c r="HX22" s="362"/>
      <c r="HY22" s="362"/>
      <c r="HZ22" s="362"/>
      <c r="IA22" s="362"/>
      <c r="IB22" s="362"/>
      <c r="IC22" s="362"/>
      <c r="ID22" s="362"/>
      <c r="IE22" s="362"/>
      <c r="IF22" s="362"/>
      <c r="IG22" s="362"/>
      <c r="IH22" s="362"/>
      <c r="II22" s="362"/>
      <c r="IJ22" s="362"/>
      <c r="IK22" s="362"/>
      <c r="IL22" s="362"/>
      <c r="IM22" s="362"/>
      <c r="IN22" s="362"/>
      <c r="IO22" s="362"/>
      <c r="IP22" s="362"/>
      <c r="IQ22" s="362"/>
      <c r="IR22" s="362"/>
      <c r="IS22" s="362"/>
      <c r="IT22" s="362"/>
      <c r="IU22" s="362"/>
      <c r="IV22" s="362"/>
      <c r="IW22" s="362"/>
    </row>
    <row r="23" s="344" customFormat="1" ht="24" customHeight="1" spans="1:257">
      <c r="A23" s="326" t="s">
        <v>1442</v>
      </c>
      <c r="B23" s="332"/>
      <c r="C23" s="332"/>
      <c r="D23" s="332"/>
      <c r="E23" s="323"/>
      <c r="F23" s="333"/>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2"/>
      <c r="BJ23" s="362"/>
      <c r="BK23" s="362"/>
      <c r="BL23" s="362"/>
      <c r="BM23" s="362"/>
      <c r="BN23" s="362"/>
      <c r="BO23" s="362"/>
      <c r="BP23" s="362"/>
      <c r="BQ23" s="362"/>
      <c r="BR23" s="362"/>
      <c r="BS23" s="362"/>
      <c r="BT23" s="362"/>
      <c r="BU23" s="362"/>
      <c r="BV23" s="362"/>
      <c r="BW23" s="362"/>
      <c r="BX23" s="362"/>
      <c r="BY23" s="362"/>
      <c r="BZ23" s="362"/>
      <c r="CA23" s="362"/>
      <c r="CB23" s="362"/>
      <c r="CC23" s="362"/>
      <c r="CD23" s="362"/>
      <c r="CE23" s="362"/>
      <c r="CF23" s="362"/>
      <c r="CG23" s="362"/>
      <c r="CH23" s="362"/>
      <c r="CI23" s="362"/>
      <c r="CJ23" s="362"/>
      <c r="CK23" s="362"/>
      <c r="CL23" s="362"/>
      <c r="CM23" s="362"/>
      <c r="CN23" s="362"/>
      <c r="CO23" s="362"/>
      <c r="CP23" s="362"/>
      <c r="CQ23" s="362"/>
      <c r="CR23" s="362"/>
      <c r="CS23" s="362"/>
      <c r="CT23" s="362"/>
      <c r="CU23" s="362"/>
      <c r="CV23" s="362"/>
      <c r="CW23" s="362"/>
      <c r="CX23" s="362"/>
      <c r="CY23" s="362"/>
      <c r="CZ23" s="362"/>
      <c r="DA23" s="362"/>
      <c r="DB23" s="362"/>
      <c r="DC23" s="362"/>
      <c r="DD23" s="362"/>
      <c r="DE23" s="362"/>
      <c r="DF23" s="362"/>
      <c r="DG23" s="362"/>
      <c r="DH23" s="362"/>
      <c r="DI23" s="362"/>
      <c r="DJ23" s="362"/>
      <c r="DK23" s="362"/>
      <c r="DL23" s="362"/>
      <c r="DM23" s="362"/>
      <c r="DN23" s="362"/>
      <c r="DO23" s="362"/>
      <c r="DP23" s="362"/>
      <c r="DQ23" s="362"/>
      <c r="DR23" s="362"/>
      <c r="DS23" s="362"/>
      <c r="DT23" s="362"/>
      <c r="DU23" s="362"/>
      <c r="DV23" s="362"/>
      <c r="DW23" s="362"/>
      <c r="DX23" s="362"/>
      <c r="DY23" s="362"/>
      <c r="DZ23" s="362"/>
      <c r="EA23" s="362"/>
      <c r="EB23" s="362"/>
      <c r="EC23" s="362"/>
      <c r="ED23" s="362"/>
      <c r="EE23" s="362"/>
      <c r="EF23" s="362"/>
      <c r="EG23" s="362"/>
      <c r="EH23" s="362"/>
      <c r="EI23" s="362"/>
      <c r="EJ23" s="362"/>
      <c r="EK23" s="362"/>
      <c r="EL23" s="362"/>
      <c r="EM23" s="362"/>
      <c r="EN23" s="362"/>
      <c r="EO23" s="362"/>
      <c r="EP23" s="362"/>
      <c r="EQ23" s="362"/>
      <c r="ER23" s="362"/>
      <c r="ES23" s="362"/>
      <c r="ET23" s="362"/>
      <c r="EU23" s="362"/>
      <c r="EV23" s="362"/>
      <c r="EW23" s="362"/>
      <c r="EX23" s="362"/>
      <c r="EY23" s="362"/>
      <c r="EZ23" s="362"/>
      <c r="FA23" s="362"/>
      <c r="FB23" s="362"/>
      <c r="FC23" s="362"/>
      <c r="FD23" s="362"/>
      <c r="FE23" s="362"/>
      <c r="FF23" s="362"/>
      <c r="FG23" s="362"/>
      <c r="FH23" s="362"/>
      <c r="FI23" s="362"/>
      <c r="FJ23" s="362"/>
      <c r="FK23" s="362"/>
      <c r="FL23" s="362"/>
      <c r="FM23" s="362"/>
      <c r="FN23" s="362"/>
      <c r="FO23" s="362"/>
      <c r="FP23" s="362"/>
      <c r="FQ23" s="362"/>
      <c r="FR23" s="362"/>
      <c r="FS23" s="362"/>
      <c r="FT23" s="362"/>
      <c r="FU23" s="362"/>
      <c r="FV23" s="362"/>
      <c r="FW23" s="362"/>
      <c r="FX23" s="362"/>
      <c r="FY23" s="362"/>
      <c r="FZ23" s="362"/>
      <c r="GA23" s="362"/>
      <c r="GB23" s="362"/>
      <c r="GC23" s="362"/>
      <c r="GD23" s="362"/>
      <c r="GE23" s="362"/>
      <c r="GF23" s="362"/>
      <c r="GG23" s="362"/>
      <c r="GH23" s="362"/>
      <c r="GI23" s="362"/>
      <c r="GJ23" s="362"/>
      <c r="GK23" s="362"/>
      <c r="GL23" s="362"/>
      <c r="GM23" s="362"/>
      <c r="GN23" s="362"/>
      <c r="GO23" s="362"/>
      <c r="GP23" s="362"/>
      <c r="GQ23" s="362"/>
      <c r="GR23" s="362"/>
      <c r="GS23" s="362"/>
      <c r="GT23" s="362"/>
      <c r="GU23" s="362"/>
      <c r="GV23" s="362"/>
      <c r="GW23" s="362"/>
      <c r="GX23" s="362"/>
      <c r="GY23" s="362"/>
      <c r="GZ23" s="362"/>
      <c r="HA23" s="362"/>
      <c r="HB23" s="362"/>
      <c r="HC23" s="362"/>
      <c r="HD23" s="362"/>
      <c r="HE23" s="362"/>
      <c r="HF23" s="362"/>
      <c r="HG23" s="362"/>
      <c r="HH23" s="362"/>
      <c r="HI23" s="362"/>
      <c r="HJ23" s="362"/>
      <c r="HK23" s="362"/>
      <c r="HL23" s="362"/>
      <c r="HM23" s="362"/>
      <c r="HN23" s="362"/>
      <c r="HO23" s="362"/>
      <c r="HP23" s="362"/>
      <c r="HQ23" s="362"/>
      <c r="HR23" s="362"/>
      <c r="HS23" s="362"/>
      <c r="HT23" s="362"/>
      <c r="HU23" s="362"/>
      <c r="HV23" s="362"/>
      <c r="HW23" s="362"/>
      <c r="HX23" s="362"/>
      <c r="HY23" s="362"/>
      <c r="HZ23" s="362"/>
      <c r="IA23" s="362"/>
      <c r="IB23" s="362"/>
      <c r="IC23" s="362"/>
      <c r="ID23" s="362"/>
      <c r="IE23" s="362"/>
      <c r="IF23" s="362"/>
      <c r="IG23" s="362"/>
      <c r="IH23" s="362"/>
      <c r="II23" s="362"/>
      <c r="IJ23" s="362"/>
      <c r="IK23" s="362"/>
      <c r="IL23" s="362"/>
      <c r="IM23" s="362"/>
      <c r="IN23" s="362"/>
      <c r="IO23" s="362"/>
      <c r="IP23" s="362"/>
      <c r="IQ23" s="362"/>
      <c r="IR23" s="362"/>
      <c r="IS23" s="362"/>
      <c r="IT23" s="362"/>
      <c r="IU23" s="362"/>
      <c r="IV23" s="362"/>
      <c r="IW23" s="362"/>
    </row>
    <row r="24" s="344" customFormat="1" ht="24" customHeight="1" spans="1:257">
      <c r="A24" s="326" t="s">
        <v>1443</v>
      </c>
      <c r="B24" s="332"/>
      <c r="C24" s="332"/>
      <c r="D24" s="332"/>
      <c r="E24" s="323"/>
      <c r="F24" s="333"/>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2"/>
      <c r="CO24" s="362"/>
      <c r="CP24" s="362"/>
      <c r="CQ24" s="362"/>
      <c r="CR24" s="362"/>
      <c r="CS24" s="362"/>
      <c r="CT24" s="362"/>
      <c r="CU24" s="362"/>
      <c r="CV24" s="362"/>
      <c r="CW24" s="362"/>
      <c r="CX24" s="362"/>
      <c r="CY24" s="362"/>
      <c r="CZ24" s="362"/>
      <c r="DA24" s="362"/>
      <c r="DB24" s="362"/>
      <c r="DC24" s="362"/>
      <c r="DD24" s="362"/>
      <c r="DE24" s="362"/>
      <c r="DF24" s="362"/>
      <c r="DG24" s="362"/>
      <c r="DH24" s="362"/>
      <c r="DI24" s="362"/>
      <c r="DJ24" s="362"/>
      <c r="DK24" s="362"/>
      <c r="DL24" s="362"/>
      <c r="DM24" s="362"/>
      <c r="DN24" s="362"/>
      <c r="DO24" s="362"/>
      <c r="DP24" s="362"/>
      <c r="DQ24" s="362"/>
      <c r="DR24" s="362"/>
      <c r="DS24" s="362"/>
      <c r="DT24" s="362"/>
      <c r="DU24" s="362"/>
      <c r="DV24" s="362"/>
      <c r="DW24" s="362"/>
      <c r="DX24" s="362"/>
      <c r="DY24" s="362"/>
      <c r="DZ24" s="362"/>
      <c r="EA24" s="362"/>
      <c r="EB24" s="362"/>
      <c r="EC24" s="362"/>
      <c r="ED24" s="362"/>
      <c r="EE24" s="362"/>
      <c r="EF24" s="362"/>
      <c r="EG24" s="362"/>
      <c r="EH24" s="362"/>
      <c r="EI24" s="362"/>
      <c r="EJ24" s="362"/>
      <c r="EK24" s="362"/>
      <c r="EL24" s="362"/>
      <c r="EM24" s="362"/>
      <c r="EN24" s="362"/>
      <c r="EO24" s="362"/>
      <c r="EP24" s="362"/>
      <c r="EQ24" s="362"/>
      <c r="ER24" s="362"/>
      <c r="ES24" s="362"/>
      <c r="ET24" s="362"/>
      <c r="EU24" s="362"/>
      <c r="EV24" s="362"/>
      <c r="EW24" s="362"/>
      <c r="EX24" s="362"/>
      <c r="EY24" s="362"/>
      <c r="EZ24" s="362"/>
      <c r="FA24" s="362"/>
      <c r="FB24" s="362"/>
      <c r="FC24" s="362"/>
      <c r="FD24" s="362"/>
      <c r="FE24" s="362"/>
      <c r="FF24" s="362"/>
      <c r="FG24" s="362"/>
      <c r="FH24" s="362"/>
      <c r="FI24" s="362"/>
      <c r="FJ24" s="362"/>
      <c r="FK24" s="362"/>
      <c r="FL24" s="362"/>
      <c r="FM24" s="362"/>
      <c r="FN24" s="362"/>
      <c r="FO24" s="362"/>
      <c r="FP24" s="362"/>
      <c r="FQ24" s="362"/>
      <c r="FR24" s="362"/>
      <c r="FS24" s="362"/>
      <c r="FT24" s="362"/>
      <c r="FU24" s="362"/>
      <c r="FV24" s="362"/>
      <c r="FW24" s="362"/>
      <c r="FX24" s="362"/>
      <c r="FY24" s="362"/>
      <c r="FZ24" s="362"/>
      <c r="GA24" s="362"/>
      <c r="GB24" s="362"/>
      <c r="GC24" s="362"/>
      <c r="GD24" s="362"/>
      <c r="GE24" s="362"/>
      <c r="GF24" s="362"/>
      <c r="GG24" s="362"/>
      <c r="GH24" s="362"/>
      <c r="GI24" s="362"/>
      <c r="GJ24" s="362"/>
      <c r="GK24" s="362"/>
      <c r="GL24" s="362"/>
      <c r="GM24" s="362"/>
      <c r="GN24" s="362"/>
      <c r="GO24" s="362"/>
      <c r="GP24" s="362"/>
      <c r="GQ24" s="362"/>
      <c r="GR24" s="362"/>
      <c r="GS24" s="362"/>
      <c r="GT24" s="362"/>
      <c r="GU24" s="362"/>
      <c r="GV24" s="362"/>
      <c r="GW24" s="362"/>
      <c r="GX24" s="362"/>
      <c r="GY24" s="362"/>
      <c r="GZ24" s="362"/>
      <c r="HA24" s="362"/>
      <c r="HB24" s="362"/>
      <c r="HC24" s="362"/>
      <c r="HD24" s="362"/>
      <c r="HE24" s="362"/>
      <c r="HF24" s="362"/>
      <c r="HG24" s="362"/>
      <c r="HH24" s="362"/>
      <c r="HI24" s="362"/>
      <c r="HJ24" s="362"/>
      <c r="HK24" s="362"/>
      <c r="HL24" s="362"/>
      <c r="HM24" s="362"/>
      <c r="HN24" s="362"/>
      <c r="HO24" s="362"/>
      <c r="HP24" s="362"/>
      <c r="HQ24" s="362"/>
      <c r="HR24" s="362"/>
      <c r="HS24" s="362"/>
      <c r="HT24" s="362"/>
      <c r="HU24" s="362"/>
      <c r="HV24" s="362"/>
      <c r="HW24" s="362"/>
      <c r="HX24" s="362"/>
      <c r="HY24" s="362"/>
      <c r="HZ24" s="362"/>
      <c r="IA24" s="362"/>
      <c r="IB24" s="362"/>
      <c r="IC24" s="362"/>
      <c r="ID24" s="362"/>
      <c r="IE24" s="362"/>
      <c r="IF24" s="362"/>
      <c r="IG24" s="362"/>
      <c r="IH24" s="362"/>
      <c r="II24" s="362"/>
      <c r="IJ24" s="362"/>
      <c r="IK24" s="362"/>
      <c r="IL24" s="362"/>
      <c r="IM24" s="362"/>
      <c r="IN24" s="362"/>
      <c r="IO24" s="362"/>
      <c r="IP24" s="362"/>
      <c r="IQ24" s="362"/>
      <c r="IR24" s="362"/>
      <c r="IS24" s="362"/>
      <c r="IT24" s="362"/>
      <c r="IU24" s="362"/>
      <c r="IV24" s="362"/>
      <c r="IW24" s="362"/>
    </row>
    <row r="25" s="344" customFormat="1" ht="24" customHeight="1" spans="1:257">
      <c r="A25" s="326" t="s">
        <v>1444</v>
      </c>
      <c r="B25" s="332"/>
      <c r="C25" s="332"/>
      <c r="D25" s="332"/>
      <c r="E25" s="323"/>
      <c r="F25" s="333"/>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U25" s="362"/>
      <c r="BV25" s="362"/>
      <c r="BW25" s="362"/>
      <c r="BX25" s="362"/>
      <c r="BY25" s="362"/>
      <c r="BZ25" s="362"/>
      <c r="CA25" s="362"/>
      <c r="CB25" s="362"/>
      <c r="CC25" s="362"/>
      <c r="CD25" s="362"/>
      <c r="CE25" s="362"/>
      <c r="CF25" s="362"/>
      <c r="CG25" s="362"/>
      <c r="CH25" s="362"/>
      <c r="CI25" s="362"/>
      <c r="CJ25" s="362"/>
      <c r="CK25" s="362"/>
      <c r="CL25" s="362"/>
      <c r="CM25" s="362"/>
      <c r="CN25" s="362"/>
      <c r="CO25" s="362"/>
      <c r="CP25" s="362"/>
      <c r="CQ25" s="362"/>
      <c r="CR25" s="362"/>
      <c r="CS25" s="362"/>
      <c r="CT25" s="362"/>
      <c r="CU25" s="362"/>
      <c r="CV25" s="362"/>
      <c r="CW25" s="362"/>
      <c r="CX25" s="362"/>
      <c r="CY25" s="362"/>
      <c r="CZ25" s="362"/>
      <c r="DA25" s="362"/>
      <c r="DB25" s="362"/>
      <c r="DC25" s="362"/>
      <c r="DD25" s="362"/>
      <c r="DE25" s="362"/>
      <c r="DF25" s="362"/>
      <c r="DG25" s="362"/>
      <c r="DH25" s="362"/>
      <c r="DI25" s="362"/>
      <c r="DJ25" s="362"/>
      <c r="DK25" s="362"/>
      <c r="DL25" s="362"/>
      <c r="DM25" s="362"/>
      <c r="DN25" s="362"/>
      <c r="DO25" s="362"/>
      <c r="DP25" s="362"/>
      <c r="DQ25" s="362"/>
      <c r="DR25" s="362"/>
      <c r="DS25" s="362"/>
      <c r="DT25" s="362"/>
      <c r="DU25" s="362"/>
      <c r="DV25" s="362"/>
      <c r="DW25" s="362"/>
      <c r="DX25" s="362"/>
      <c r="DY25" s="362"/>
      <c r="DZ25" s="362"/>
      <c r="EA25" s="362"/>
      <c r="EB25" s="362"/>
      <c r="EC25" s="362"/>
      <c r="ED25" s="362"/>
      <c r="EE25" s="362"/>
      <c r="EF25" s="362"/>
      <c r="EG25" s="362"/>
      <c r="EH25" s="362"/>
      <c r="EI25" s="362"/>
      <c r="EJ25" s="362"/>
      <c r="EK25" s="362"/>
      <c r="EL25" s="362"/>
      <c r="EM25" s="362"/>
      <c r="EN25" s="362"/>
      <c r="EO25" s="362"/>
      <c r="EP25" s="362"/>
      <c r="EQ25" s="362"/>
      <c r="ER25" s="362"/>
      <c r="ES25" s="362"/>
      <c r="ET25" s="362"/>
      <c r="EU25" s="362"/>
      <c r="EV25" s="362"/>
      <c r="EW25" s="362"/>
      <c r="EX25" s="362"/>
      <c r="EY25" s="362"/>
      <c r="EZ25" s="362"/>
      <c r="FA25" s="362"/>
      <c r="FB25" s="362"/>
      <c r="FC25" s="362"/>
      <c r="FD25" s="362"/>
      <c r="FE25" s="362"/>
      <c r="FF25" s="362"/>
      <c r="FG25" s="362"/>
      <c r="FH25" s="362"/>
      <c r="FI25" s="362"/>
      <c r="FJ25" s="362"/>
      <c r="FK25" s="362"/>
      <c r="FL25" s="362"/>
      <c r="FM25" s="362"/>
      <c r="FN25" s="362"/>
      <c r="FO25" s="362"/>
      <c r="FP25" s="362"/>
      <c r="FQ25" s="362"/>
      <c r="FR25" s="362"/>
      <c r="FS25" s="362"/>
      <c r="FT25" s="362"/>
      <c r="FU25" s="362"/>
      <c r="FV25" s="362"/>
      <c r="FW25" s="362"/>
      <c r="FX25" s="362"/>
      <c r="FY25" s="362"/>
      <c r="FZ25" s="362"/>
      <c r="GA25" s="362"/>
      <c r="GB25" s="362"/>
      <c r="GC25" s="362"/>
      <c r="GD25" s="362"/>
      <c r="GE25" s="362"/>
      <c r="GF25" s="362"/>
      <c r="GG25" s="362"/>
      <c r="GH25" s="362"/>
      <c r="GI25" s="362"/>
      <c r="GJ25" s="362"/>
      <c r="GK25" s="362"/>
      <c r="GL25" s="362"/>
      <c r="GM25" s="362"/>
      <c r="GN25" s="362"/>
      <c r="GO25" s="362"/>
      <c r="GP25" s="362"/>
      <c r="GQ25" s="362"/>
      <c r="GR25" s="362"/>
      <c r="GS25" s="362"/>
      <c r="GT25" s="362"/>
      <c r="GU25" s="362"/>
      <c r="GV25" s="362"/>
      <c r="GW25" s="362"/>
      <c r="GX25" s="362"/>
      <c r="GY25" s="362"/>
      <c r="GZ25" s="362"/>
      <c r="HA25" s="362"/>
      <c r="HB25" s="362"/>
      <c r="HC25" s="362"/>
      <c r="HD25" s="362"/>
      <c r="HE25" s="362"/>
      <c r="HF25" s="362"/>
      <c r="HG25" s="362"/>
      <c r="HH25" s="362"/>
      <c r="HI25" s="362"/>
      <c r="HJ25" s="362"/>
      <c r="HK25" s="362"/>
      <c r="HL25" s="362"/>
      <c r="HM25" s="362"/>
      <c r="HN25" s="362"/>
      <c r="HO25" s="362"/>
      <c r="HP25" s="362"/>
      <c r="HQ25" s="362"/>
      <c r="HR25" s="362"/>
      <c r="HS25" s="362"/>
      <c r="HT25" s="362"/>
      <c r="HU25" s="362"/>
      <c r="HV25" s="362"/>
      <c r="HW25" s="362"/>
      <c r="HX25" s="362"/>
      <c r="HY25" s="362"/>
      <c r="HZ25" s="362"/>
      <c r="IA25" s="362"/>
      <c r="IB25" s="362"/>
      <c r="IC25" s="362"/>
      <c r="ID25" s="362"/>
      <c r="IE25" s="362"/>
      <c r="IF25" s="362"/>
      <c r="IG25" s="362"/>
      <c r="IH25" s="362"/>
      <c r="II25" s="362"/>
      <c r="IJ25" s="362"/>
      <c r="IK25" s="362"/>
      <c r="IL25" s="362"/>
      <c r="IM25" s="362"/>
      <c r="IN25" s="362"/>
      <c r="IO25" s="362"/>
      <c r="IP25" s="362"/>
      <c r="IQ25" s="362"/>
      <c r="IR25" s="362"/>
      <c r="IS25" s="362"/>
      <c r="IT25" s="362"/>
      <c r="IU25" s="362"/>
      <c r="IV25" s="362"/>
      <c r="IW25" s="362"/>
    </row>
    <row r="26" s="344" customFormat="1" ht="24" customHeight="1" spans="1:257">
      <c r="A26" s="321" t="s">
        <v>1445</v>
      </c>
      <c r="B26" s="332"/>
      <c r="C26" s="332"/>
      <c r="D26" s="332"/>
      <c r="E26" s="323"/>
      <c r="F26" s="333"/>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c r="BP26" s="362"/>
      <c r="BQ26" s="362"/>
      <c r="BR26" s="362"/>
      <c r="BS26" s="362"/>
      <c r="BT26" s="362"/>
      <c r="BU26" s="362"/>
      <c r="BV26" s="362"/>
      <c r="BW26" s="362"/>
      <c r="BX26" s="362"/>
      <c r="BY26" s="362"/>
      <c r="BZ26" s="362"/>
      <c r="CA26" s="362"/>
      <c r="CB26" s="362"/>
      <c r="CC26" s="362"/>
      <c r="CD26" s="362"/>
      <c r="CE26" s="362"/>
      <c r="CF26" s="362"/>
      <c r="CG26" s="362"/>
      <c r="CH26" s="362"/>
      <c r="CI26" s="362"/>
      <c r="CJ26" s="362"/>
      <c r="CK26" s="362"/>
      <c r="CL26" s="362"/>
      <c r="CM26" s="362"/>
      <c r="CN26" s="362"/>
      <c r="CO26" s="362"/>
      <c r="CP26" s="362"/>
      <c r="CQ26" s="362"/>
      <c r="CR26" s="362"/>
      <c r="CS26" s="362"/>
      <c r="CT26" s="362"/>
      <c r="CU26" s="362"/>
      <c r="CV26" s="362"/>
      <c r="CW26" s="362"/>
      <c r="CX26" s="362"/>
      <c r="CY26" s="362"/>
      <c r="CZ26" s="362"/>
      <c r="DA26" s="362"/>
      <c r="DB26" s="362"/>
      <c r="DC26" s="362"/>
      <c r="DD26" s="362"/>
      <c r="DE26" s="362"/>
      <c r="DF26" s="362"/>
      <c r="DG26" s="362"/>
      <c r="DH26" s="362"/>
      <c r="DI26" s="362"/>
      <c r="DJ26" s="362"/>
      <c r="DK26" s="362"/>
      <c r="DL26" s="362"/>
      <c r="DM26" s="362"/>
      <c r="DN26" s="362"/>
      <c r="DO26" s="362"/>
      <c r="DP26" s="362"/>
      <c r="DQ26" s="362"/>
      <c r="DR26" s="362"/>
      <c r="DS26" s="362"/>
      <c r="DT26" s="362"/>
      <c r="DU26" s="362"/>
      <c r="DV26" s="362"/>
      <c r="DW26" s="362"/>
      <c r="DX26" s="362"/>
      <c r="DY26" s="362"/>
      <c r="DZ26" s="362"/>
      <c r="EA26" s="362"/>
      <c r="EB26" s="362"/>
      <c r="EC26" s="362"/>
      <c r="ED26" s="362"/>
      <c r="EE26" s="362"/>
      <c r="EF26" s="362"/>
      <c r="EG26" s="362"/>
      <c r="EH26" s="362"/>
      <c r="EI26" s="362"/>
      <c r="EJ26" s="362"/>
      <c r="EK26" s="362"/>
      <c r="EL26" s="362"/>
      <c r="EM26" s="362"/>
      <c r="EN26" s="362"/>
      <c r="EO26" s="362"/>
      <c r="EP26" s="362"/>
      <c r="EQ26" s="362"/>
      <c r="ER26" s="362"/>
      <c r="ES26" s="362"/>
      <c r="ET26" s="362"/>
      <c r="EU26" s="362"/>
      <c r="EV26" s="362"/>
      <c r="EW26" s="362"/>
      <c r="EX26" s="362"/>
      <c r="EY26" s="362"/>
      <c r="EZ26" s="362"/>
      <c r="FA26" s="362"/>
      <c r="FB26" s="362"/>
      <c r="FC26" s="362"/>
      <c r="FD26" s="362"/>
      <c r="FE26" s="362"/>
      <c r="FF26" s="362"/>
      <c r="FG26" s="362"/>
      <c r="FH26" s="362"/>
      <c r="FI26" s="362"/>
      <c r="FJ26" s="362"/>
      <c r="FK26" s="362"/>
      <c r="FL26" s="362"/>
      <c r="FM26" s="362"/>
      <c r="FN26" s="362"/>
      <c r="FO26" s="362"/>
      <c r="FP26" s="362"/>
      <c r="FQ26" s="362"/>
      <c r="FR26" s="362"/>
      <c r="FS26" s="362"/>
      <c r="FT26" s="362"/>
      <c r="FU26" s="362"/>
      <c r="FV26" s="362"/>
      <c r="FW26" s="362"/>
      <c r="FX26" s="362"/>
      <c r="FY26" s="362"/>
      <c r="FZ26" s="362"/>
      <c r="GA26" s="362"/>
      <c r="GB26" s="362"/>
      <c r="GC26" s="362"/>
      <c r="GD26" s="362"/>
      <c r="GE26" s="362"/>
      <c r="GF26" s="362"/>
      <c r="GG26" s="362"/>
      <c r="GH26" s="362"/>
      <c r="GI26" s="362"/>
      <c r="GJ26" s="362"/>
      <c r="GK26" s="362"/>
      <c r="GL26" s="362"/>
      <c r="GM26" s="362"/>
      <c r="GN26" s="362"/>
      <c r="GO26" s="362"/>
      <c r="GP26" s="362"/>
      <c r="GQ26" s="362"/>
      <c r="GR26" s="362"/>
      <c r="GS26" s="362"/>
      <c r="GT26" s="362"/>
      <c r="GU26" s="362"/>
      <c r="GV26" s="362"/>
      <c r="GW26" s="362"/>
      <c r="GX26" s="362"/>
      <c r="GY26" s="362"/>
      <c r="GZ26" s="362"/>
      <c r="HA26" s="362"/>
      <c r="HB26" s="362"/>
      <c r="HC26" s="362"/>
      <c r="HD26" s="362"/>
      <c r="HE26" s="362"/>
      <c r="HF26" s="362"/>
      <c r="HG26" s="362"/>
      <c r="HH26" s="362"/>
      <c r="HI26" s="362"/>
      <c r="HJ26" s="362"/>
      <c r="HK26" s="362"/>
      <c r="HL26" s="362"/>
      <c r="HM26" s="362"/>
      <c r="HN26" s="362"/>
      <c r="HO26" s="362"/>
      <c r="HP26" s="362"/>
      <c r="HQ26" s="362"/>
      <c r="HR26" s="362"/>
      <c r="HS26" s="362"/>
      <c r="HT26" s="362"/>
      <c r="HU26" s="362"/>
      <c r="HV26" s="362"/>
      <c r="HW26" s="362"/>
      <c r="HX26" s="362"/>
      <c r="HY26" s="362"/>
      <c r="HZ26" s="362"/>
      <c r="IA26" s="362"/>
      <c r="IB26" s="362"/>
      <c r="IC26" s="362"/>
      <c r="ID26" s="362"/>
      <c r="IE26" s="362"/>
      <c r="IF26" s="362"/>
      <c r="IG26" s="362"/>
      <c r="IH26" s="362"/>
      <c r="II26" s="362"/>
      <c r="IJ26" s="362"/>
      <c r="IK26" s="362"/>
      <c r="IL26" s="362"/>
      <c r="IM26" s="362"/>
      <c r="IN26" s="362"/>
      <c r="IO26" s="362"/>
      <c r="IP26" s="362"/>
      <c r="IQ26" s="362"/>
      <c r="IR26" s="362"/>
      <c r="IS26" s="362"/>
      <c r="IT26" s="362"/>
      <c r="IU26" s="362"/>
      <c r="IV26" s="362"/>
      <c r="IW26" s="362"/>
    </row>
    <row r="27" s="344" customFormat="1" ht="24" customHeight="1" spans="1:257">
      <c r="A27" s="326" t="s">
        <v>1446</v>
      </c>
      <c r="B27" s="332"/>
      <c r="C27" s="332"/>
      <c r="D27" s="332"/>
      <c r="E27" s="323"/>
      <c r="F27" s="333"/>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362"/>
      <c r="DT27" s="362"/>
      <c r="DU27" s="362"/>
      <c r="DV27" s="362"/>
      <c r="DW27" s="362"/>
      <c r="DX27" s="362"/>
      <c r="DY27" s="362"/>
      <c r="DZ27" s="362"/>
      <c r="EA27" s="362"/>
      <c r="EB27" s="362"/>
      <c r="EC27" s="362"/>
      <c r="ED27" s="362"/>
      <c r="EE27" s="362"/>
      <c r="EF27" s="362"/>
      <c r="EG27" s="362"/>
      <c r="EH27" s="362"/>
      <c r="EI27" s="362"/>
      <c r="EJ27" s="362"/>
      <c r="EK27" s="362"/>
      <c r="EL27" s="362"/>
      <c r="EM27" s="362"/>
      <c r="EN27" s="362"/>
      <c r="EO27" s="362"/>
      <c r="EP27" s="362"/>
      <c r="EQ27" s="362"/>
      <c r="ER27" s="362"/>
      <c r="ES27" s="362"/>
      <c r="ET27" s="362"/>
      <c r="EU27" s="362"/>
      <c r="EV27" s="362"/>
      <c r="EW27" s="362"/>
      <c r="EX27" s="362"/>
      <c r="EY27" s="362"/>
      <c r="EZ27" s="362"/>
      <c r="FA27" s="362"/>
      <c r="FB27" s="362"/>
      <c r="FC27" s="362"/>
      <c r="FD27" s="362"/>
      <c r="FE27" s="362"/>
      <c r="FF27" s="362"/>
      <c r="FG27" s="362"/>
      <c r="FH27" s="362"/>
      <c r="FI27" s="362"/>
      <c r="FJ27" s="362"/>
      <c r="FK27" s="362"/>
      <c r="FL27" s="362"/>
      <c r="FM27" s="362"/>
      <c r="FN27" s="362"/>
      <c r="FO27" s="362"/>
      <c r="FP27" s="362"/>
      <c r="FQ27" s="362"/>
      <c r="FR27" s="362"/>
      <c r="FS27" s="362"/>
      <c r="FT27" s="362"/>
      <c r="FU27" s="362"/>
      <c r="FV27" s="362"/>
      <c r="FW27" s="362"/>
      <c r="FX27" s="362"/>
      <c r="FY27" s="362"/>
      <c r="FZ27" s="362"/>
      <c r="GA27" s="362"/>
      <c r="GB27" s="362"/>
      <c r="GC27" s="362"/>
      <c r="GD27" s="362"/>
      <c r="GE27" s="362"/>
      <c r="GF27" s="362"/>
      <c r="GG27" s="362"/>
      <c r="GH27" s="362"/>
      <c r="GI27" s="362"/>
      <c r="GJ27" s="362"/>
      <c r="GK27" s="362"/>
      <c r="GL27" s="362"/>
      <c r="GM27" s="362"/>
      <c r="GN27" s="362"/>
      <c r="GO27" s="362"/>
      <c r="GP27" s="362"/>
      <c r="GQ27" s="362"/>
      <c r="GR27" s="362"/>
      <c r="GS27" s="362"/>
      <c r="GT27" s="362"/>
      <c r="GU27" s="362"/>
      <c r="GV27" s="362"/>
      <c r="GW27" s="362"/>
      <c r="GX27" s="362"/>
      <c r="GY27" s="362"/>
      <c r="GZ27" s="362"/>
      <c r="HA27" s="362"/>
      <c r="HB27" s="362"/>
      <c r="HC27" s="362"/>
      <c r="HD27" s="362"/>
      <c r="HE27" s="362"/>
      <c r="HF27" s="362"/>
      <c r="HG27" s="362"/>
      <c r="HH27" s="362"/>
      <c r="HI27" s="362"/>
      <c r="HJ27" s="362"/>
      <c r="HK27" s="362"/>
      <c r="HL27" s="362"/>
      <c r="HM27" s="362"/>
      <c r="HN27" s="362"/>
      <c r="HO27" s="362"/>
      <c r="HP27" s="362"/>
      <c r="HQ27" s="362"/>
      <c r="HR27" s="362"/>
      <c r="HS27" s="362"/>
      <c r="HT27" s="362"/>
      <c r="HU27" s="362"/>
      <c r="HV27" s="362"/>
      <c r="HW27" s="362"/>
      <c r="HX27" s="362"/>
      <c r="HY27" s="362"/>
      <c r="HZ27" s="362"/>
      <c r="IA27" s="362"/>
      <c r="IB27" s="362"/>
      <c r="IC27" s="362"/>
      <c r="ID27" s="362"/>
      <c r="IE27" s="362"/>
      <c r="IF27" s="362"/>
      <c r="IG27" s="362"/>
      <c r="IH27" s="362"/>
      <c r="II27" s="362"/>
      <c r="IJ27" s="362"/>
      <c r="IK27" s="362"/>
      <c r="IL27" s="362"/>
      <c r="IM27" s="362"/>
      <c r="IN27" s="362"/>
      <c r="IO27" s="362"/>
      <c r="IP27" s="362"/>
      <c r="IQ27" s="362"/>
      <c r="IR27" s="362"/>
      <c r="IS27" s="362"/>
      <c r="IT27" s="362"/>
      <c r="IU27" s="362"/>
      <c r="IV27" s="362"/>
      <c r="IW27" s="362"/>
    </row>
    <row r="28" s="344" customFormat="1" ht="24" customHeight="1" spans="1:257">
      <c r="A28" s="326" t="s">
        <v>1447</v>
      </c>
      <c r="B28" s="332"/>
      <c r="C28" s="332"/>
      <c r="D28" s="332"/>
      <c r="E28" s="323"/>
      <c r="F28" s="333"/>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2"/>
      <c r="CO28" s="362"/>
      <c r="CP28" s="362"/>
      <c r="CQ28" s="362"/>
      <c r="CR28" s="362"/>
      <c r="CS28" s="362"/>
      <c r="CT28" s="362"/>
      <c r="CU28" s="362"/>
      <c r="CV28" s="362"/>
      <c r="CW28" s="362"/>
      <c r="CX28" s="362"/>
      <c r="CY28" s="362"/>
      <c r="CZ28" s="362"/>
      <c r="DA28" s="362"/>
      <c r="DB28" s="362"/>
      <c r="DC28" s="362"/>
      <c r="DD28" s="362"/>
      <c r="DE28" s="362"/>
      <c r="DF28" s="362"/>
      <c r="DG28" s="362"/>
      <c r="DH28" s="362"/>
      <c r="DI28" s="362"/>
      <c r="DJ28" s="362"/>
      <c r="DK28" s="362"/>
      <c r="DL28" s="362"/>
      <c r="DM28" s="362"/>
      <c r="DN28" s="362"/>
      <c r="DO28" s="362"/>
      <c r="DP28" s="362"/>
      <c r="DQ28" s="362"/>
      <c r="DR28" s="362"/>
      <c r="DS28" s="362"/>
      <c r="DT28" s="362"/>
      <c r="DU28" s="362"/>
      <c r="DV28" s="362"/>
      <c r="DW28" s="362"/>
      <c r="DX28" s="362"/>
      <c r="DY28" s="362"/>
      <c r="DZ28" s="362"/>
      <c r="EA28" s="362"/>
      <c r="EB28" s="362"/>
      <c r="EC28" s="362"/>
      <c r="ED28" s="362"/>
      <c r="EE28" s="362"/>
      <c r="EF28" s="362"/>
      <c r="EG28" s="362"/>
      <c r="EH28" s="362"/>
      <c r="EI28" s="362"/>
      <c r="EJ28" s="362"/>
      <c r="EK28" s="362"/>
      <c r="EL28" s="362"/>
      <c r="EM28" s="362"/>
      <c r="EN28" s="362"/>
      <c r="EO28" s="362"/>
      <c r="EP28" s="362"/>
      <c r="EQ28" s="362"/>
      <c r="ER28" s="362"/>
      <c r="ES28" s="362"/>
      <c r="ET28" s="362"/>
      <c r="EU28" s="362"/>
      <c r="EV28" s="362"/>
      <c r="EW28" s="362"/>
      <c r="EX28" s="362"/>
      <c r="EY28" s="362"/>
      <c r="EZ28" s="362"/>
      <c r="FA28" s="362"/>
      <c r="FB28" s="362"/>
      <c r="FC28" s="362"/>
      <c r="FD28" s="362"/>
      <c r="FE28" s="362"/>
      <c r="FF28" s="362"/>
      <c r="FG28" s="362"/>
      <c r="FH28" s="362"/>
      <c r="FI28" s="362"/>
      <c r="FJ28" s="362"/>
      <c r="FK28" s="362"/>
      <c r="FL28" s="362"/>
      <c r="FM28" s="362"/>
      <c r="FN28" s="362"/>
      <c r="FO28" s="362"/>
      <c r="FP28" s="362"/>
      <c r="FQ28" s="362"/>
      <c r="FR28" s="362"/>
      <c r="FS28" s="362"/>
      <c r="FT28" s="362"/>
      <c r="FU28" s="362"/>
      <c r="FV28" s="362"/>
      <c r="FW28" s="362"/>
      <c r="FX28" s="362"/>
      <c r="FY28" s="362"/>
      <c r="FZ28" s="362"/>
      <c r="GA28" s="362"/>
      <c r="GB28" s="362"/>
      <c r="GC28" s="362"/>
      <c r="GD28" s="362"/>
      <c r="GE28" s="362"/>
      <c r="GF28" s="362"/>
      <c r="GG28" s="362"/>
      <c r="GH28" s="362"/>
      <c r="GI28" s="362"/>
      <c r="GJ28" s="362"/>
      <c r="GK28" s="362"/>
      <c r="GL28" s="362"/>
      <c r="GM28" s="362"/>
      <c r="GN28" s="362"/>
      <c r="GO28" s="362"/>
      <c r="GP28" s="362"/>
      <c r="GQ28" s="362"/>
      <c r="GR28" s="362"/>
      <c r="GS28" s="362"/>
      <c r="GT28" s="362"/>
      <c r="GU28" s="362"/>
      <c r="GV28" s="362"/>
      <c r="GW28" s="362"/>
      <c r="GX28" s="362"/>
      <c r="GY28" s="362"/>
      <c r="GZ28" s="362"/>
      <c r="HA28" s="362"/>
      <c r="HB28" s="362"/>
      <c r="HC28" s="362"/>
      <c r="HD28" s="362"/>
      <c r="HE28" s="362"/>
      <c r="HF28" s="362"/>
      <c r="HG28" s="362"/>
      <c r="HH28" s="362"/>
      <c r="HI28" s="362"/>
      <c r="HJ28" s="362"/>
      <c r="HK28" s="362"/>
      <c r="HL28" s="362"/>
      <c r="HM28" s="362"/>
      <c r="HN28" s="362"/>
      <c r="HO28" s="362"/>
      <c r="HP28" s="362"/>
      <c r="HQ28" s="362"/>
      <c r="HR28" s="362"/>
      <c r="HS28" s="362"/>
      <c r="HT28" s="362"/>
      <c r="HU28" s="362"/>
      <c r="HV28" s="362"/>
      <c r="HW28" s="362"/>
      <c r="HX28" s="362"/>
      <c r="HY28" s="362"/>
      <c r="HZ28" s="362"/>
      <c r="IA28" s="362"/>
      <c r="IB28" s="362"/>
      <c r="IC28" s="362"/>
      <c r="ID28" s="362"/>
      <c r="IE28" s="362"/>
      <c r="IF28" s="362"/>
      <c r="IG28" s="362"/>
      <c r="IH28" s="362"/>
      <c r="II28" s="362"/>
      <c r="IJ28" s="362"/>
      <c r="IK28" s="362"/>
      <c r="IL28" s="362"/>
      <c r="IM28" s="362"/>
      <c r="IN28" s="362"/>
      <c r="IO28" s="362"/>
      <c r="IP28" s="362"/>
      <c r="IQ28" s="362"/>
      <c r="IR28" s="362"/>
      <c r="IS28" s="362"/>
      <c r="IT28" s="362"/>
      <c r="IU28" s="362"/>
      <c r="IV28" s="362"/>
      <c r="IW28" s="362"/>
    </row>
    <row r="29" s="344" customFormat="1" ht="24" customHeight="1" spans="1:257">
      <c r="A29" s="321" t="s">
        <v>498</v>
      </c>
      <c r="B29" s="334"/>
      <c r="C29" s="334">
        <v>1383</v>
      </c>
      <c r="D29" s="334">
        <v>198</v>
      </c>
      <c r="E29" s="323"/>
      <c r="F29" s="335">
        <v>0.638709677419355</v>
      </c>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2"/>
      <c r="CM29" s="362"/>
      <c r="CN29" s="362"/>
      <c r="CO29" s="362"/>
      <c r="CP29" s="362"/>
      <c r="CQ29" s="362"/>
      <c r="CR29" s="362"/>
      <c r="CS29" s="362"/>
      <c r="CT29" s="362"/>
      <c r="CU29" s="362"/>
      <c r="CV29" s="362"/>
      <c r="CW29" s="362"/>
      <c r="CX29" s="362"/>
      <c r="CY29" s="362"/>
      <c r="CZ29" s="362"/>
      <c r="DA29" s="362"/>
      <c r="DB29" s="362"/>
      <c r="DC29" s="362"/>
      <c r="DD29" s="362"/>
      <c r="DE29" s="362"/>
      <c r="DF29" s="362"/>
      <c r="DG29" s="362"/>
      <c r="DH29" s="362"/>
      <c r="DI29" s="362"/>
      <c r="DJ29" s="362"/>
      <c r="DK29" s="362"/>
      <c r="DL29" s="362"/>
      <c r="DM29" s="362"/>
      <c r="DN29" s="362"/>
      <c r="DO29" s="362"/>
      <c r="DP29" s="362"/>
      <c r="DQ29" s="362"/>
      <c r="DR29" s="362"/>
      <c r="DS29" s="362"/>
      <c r="DT29" s="362"/>
      <c r="DU29" s="362"/>
      <c r="DV29" s="362"/>
      <c r="DW29" s="362"/>
      <c r="DX29" s="362"/>
      <c r="DY29" s="362"/>
      <c r="DZ29" s="362"/>
      <c r="EA29" s="362"/>
      <c r="EB29" s="362"/>
      <c r="EC29" s="362"/>
      <c r="ED29" s="362"/>
      <c r="EE29" s="362"/>
      <c r="EF29" s="362"/>
      <c r="EG29" s="362"/>
      <c r="EH29" s="362"/>
      <c r="EI29" s="362"/>
      <c r="EJ29" s="362"/>
      <c r="EK29" s="362"/>
      <c r="EL29" s="362"/>
      <c r="EM29" s="362"/>
      <c r="EN29" s="362"/>
      <c r="EO29" s="362"/>
      <c r="EP29" s="362"/>
      <c r="EQ29" s="362"/>
      <c r="ER29" s="362"/>
      <c r="ES29" s="362"/>
      <c r="ET29" s="362"/>
      <c r="EU29" s="362"/>
      <c r="EV29" s="362"/>
      <c r="EW29" s="362"/>
      <c r="EX29" s="362"/>
      <c r="EY29" s="362"/>
      <c r="EZ29" s="362"/>
      <c r="FA29" s="362"/>
      <c r="FB29" s="362"/>
      <c r="FC29" s="362"/>
      <c r="FD29" s="362"/>
      <c r="FE29" s="362"/>
      <c r="FF29" s="362"/>
      <c r="FG29" s="362"/>
      <c r="FH29" s="362"/>
      <c r="FI29" s="362"/>
      <c r="FJ29" s="362"/>
      <c r="FK29" s="362"/>
      <c r="FL29" s="362"/>
      <c r="FM29" s="362"/>
      <c r="FN29" s="362"/>
      <c r="FO29" s="362"/>
      <c r="FP29" s="362"/>
      <c r="FQ29" s="362"/>
      <c r="FR29" s="362"/>
      <c r="FS29" s="362"/>
      <c r="FT29" s="362"/>
      <c r="FU29" s="362"/>
      <c r="FV29" s="362"/>
      <c r="FW29" s="362"/>
      <c r="FX29" s="362"/>
      <c r="FY29" s="362"/>
      <c r="FZ29" s="362"/>
      <c r="GA29" s="362"/>
      <c r="GB29" s="362"/>
      <c r="GC29" s="362"/>
      <c r="GD29" s="362"/>
      <c r="GE29" s="362"/>
      <c r="GF29" s="362"/>
      <c r="GG29" s="362"/>
      <c r="GH29" s="362"/>
      <c r="GI29" s="362"/>
      <c r="GJ29" s="362"/>
      <c r="GK29" s="362"/>
      <c r="GL29" s="362"/>
      <c r="GM29" s="362"/>
      <c r="GN29" s="362"/>
      <c r="GO29" s="362"/>
      <c r="GP29" s="362"/>
      <c r="GQ29" s="362"/>
      <c r="GR29" s="362"/>
      <c r="GS29" s="362"/>
      <c r="GT29" s="362"/>
      <c r="GU29" s="362"/>
      <c r="GV29" s="362"/>
      <c r="GW29" s="362"/>
      <c r="GX29" s="362"/>
      <c r="GY29" s="362"/>
      <c r="GZ29" s="362"/>
      <c r="HA29" s="362"/>
      <c r="HB29" s="362"/>
      <c r="HC29" s="362"/>
      <c r="HD29" s="362"/>
      <c r="HE29" s="362"/>
      <c r="HF29" s="362"/>
      <c r="HG29" s="362"/>
      <c r="HH29" s="362"/>
      <c r="HI29" s="362"/>
      <c r="HJ29" s="362"/>
      <c r="HK29" s="362"/>
      <c r="HL29" s="362"/>
      <c r="HM29" s="362"/>
      <c r="HN29" s="362"/>
      <c r="HO29" s="362"/>
      <c r="HP29" s="362"/>
      <c r="HQ29" s="362"/>
      <c r="HR29" s="362"/>
      <c r="HS29" s="362"/>
      <c r="HT29" s="362"/>
      <c r="HU29" s="362"/>
      <c r="HV29" s="362"/>
      <c r="HW29" s="362"/>
      <c r="HX29" s="362"/>
      <c r="HY29" s="362"/>
      <c r="HZ29" s="362"/>
      <c r="IA29" s="362"/>
      <c r="IB29" s="362"/>
      <c r="IC29" s="362"/>
      <c r="ID29" s="362"/>
      <c r="IE29" s="362"/>
      <c r="IF29" s="362"/>
      <c r="IG29" s="362"/>
      <c r="IH29" s="362"/>
      <c r="II29" s="362"/>
      <c r="IJ29" s="362"/>
      <c r="IK29" s="362"/>
      <c r="IL29" s="362"/>
      <c r="IM29" s="362"/>
      <c r="IN29" s="362"/>
      <c r="IO29" s="362"/>
      <c r="IP29" s="362"/>
      <c r="IQ29" s="362"/>
      <c r="IR29" s="362"/>
      <c r="IS29" s="362"/>
      <c r="IT29" s="362"/>
      <c r="IU29" s="362"/>
      <c r="IV29" s="362"/>
      <c r="IW29" s="362"/>
    </row>
    <row r="30" s="344" customFormat="1" ht="24" customHeight="1" spans="1:257">
      <c r="A30" s="321" t="s">
        <v>1448</v>
      </c>
      <c r="B30" s="334"/>
      <c r="C30" s="334">
        <v>1383</v>
      </c>
      <c r="D30" s="334">
        <v>198</v>
      </c>
      <c r="E30" s="323"/>
      <c r="F30" s="335">
        <v>0.638709677419355</v>
      </c>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2"/>
      <c r="BO30" s="362"/>
      <c r="BP30" s="362"/>
      <c r="BQ30" s="362"/>
      <c r="BR30" s="362"/>
      <c r="BS30" s="362"/>
      <c r="BT30" s="362"/>
      <c r="BU30" s="362"/>
      <c r="BV30" s="362"/>
      <c r="BW30" s="362"/>
      <c r="BX30" s="362"/>
      <c r="BY30" s="362"/>
      <c r="BZ30" s="362"/>
      <c r="CA30" s="362"/>
      <c r="CB30" s="362"/>
      <c r="CC30" s="362"/>
      <c r="CD30" s="362"/>
      <c r="CE30" s="362"/>
      <c r="CF30" s="362"/>
      <c r="CG30" s="362"/>
      <c r="CH30" s="362"/>
      <c r="CI30" s="362"/>
      <c r="CJ30" s="362"/>
      <c r="CK30" s="362"/>
      <c r="CL30" s="362"/>
      <c r="CM30" s="362"/>
      <c r="CN30" s="362"/>
      <c r="CO30" s="362"/>
      <c r="CP30" s="362"/>
      <c r="CQ30" s="362"/>
      <c r="CR30" s="362"/>
      <c r="CS30" s="362"/>
      <c r="CT30" s="362"/>
      <c r="CU30" s="362"/>
      <c r="CV30" s="362"/>
      <c r="CW30" s="362"/>
      <c r="CX30" s="362"/>
      <c r="CY30" s="362"/>
      <c r="CZ30" s="362"/>
      <c r="DA30" s="362"/>
      <c r="DB30" s="362"/>
      <c r="DC30" s="362"/>
      <c r="DD30" s="362"/>
      <c r="DE30" s="362"/>
      <c r="DF30" s="362"/>
      <c r="DG30" s="362"/>
      <c r="DH30" s="362"/>
      <c r="DI30" s="362"/>
      <c r="DJ30" s="362"/>
      <c r="DK30" s="362"/>
      <c r="DL30" s="362"/>
      <c r="DM30" s="362"/>
      <c r="DN30" s="362"/>
      <c r="DO30" s="362"/>
      <c r="DP30" s="362"/>
      <c r="DQ30" s="362"/>
      <c r="DR30" s="362"/>
      <c r="DS30" s="362"/>
      <c r="DT30" s="362"/>
      <c r="DU30" s="362"/>
      <c r="DV30" s="362"/>
      <c r="DW30" s="362"/>
      <c r="DX30" s="362"/>
      <c r="DY30" s="362"/>
      <c r="DZ30" s="362"/>
      <c r="EA30" s="362"/>
      <c r="EB30" s="362"/>
      <c r="EC30" s="362"/>
      <c r="ED30" s="362"/>
      <c r="EE30" s="362"/>
      <c r="EF30" s="362"/>
      <c r="EG30" s="362"/>
      <c r="EH30" s="362"/>
      <c r="EI30" s="362"/>
      <c r="EJ30" s="362"/>
      <c r="EK30" s="362"/>
      <c r="EL30" s="362"/>
      <c r="EM30" s="362"/>
      <c r="EN30" s="362"/>
      <c r="EO30" s="362"/>
      <c r="EP30" s="362"/>
      <c r="EQ30" s="362"/>
      <c r="ER30" s="362"/>
      <c r="ES30" s="362"/>
      <c r="ET30" s="362"/>
      <c r="EU30" s="362"/>
      <c r="EV30" s="362"/>
      <c r="EW30" s="362"/>
      <c r="EX30" s="362"/>
      <c r="EY30" s="362"/>
      <c r="EZ30" s="362"/>
      <c r="FA30" s="362"/>
      <c r="FB30" s="362"/>
      <c r="FC30" s="362"/>
      <c r="FD30" s="362"/>
      <c r="FE30" s="362"/>
      <c r="FF30" s="362"/>
      <c r="FG30" s="362"/>
      <c r="FH30" s="362"/>
      <c r="FI30" s="362"/>
      <c r="FJ30" s="362"/>
      <c r="FK30" s="362"/>
      <c r="FL30" s="362"/>
      <c r="FM30" s="362"/>
      <c r="FN30" s="362"/>
      <c r="FO30" s="362"/>
      <c r="FP30" s="362"/>
      <c r="FQ30" s="362"/>
      <c r="FR30" s="362"/>
      <c r="FS30" s="362"/>
      <c r="FT30" s="362"/>
      <c r="FU30" s="362"/>
      <c r="FV30" s="362"/>
      <c r="FW30" s="362"/>
      <c r="FX30" s="362"/>
      <c r="FY30" s="362"/>
      <c r="FZ30" s="362"/>
      <c r="GA30" s="362"/>
      <c r="GB30" s="362"/>
      <c r="GC30" s="362"/>
      <c r="GD30" s="362"/>
      <c r="GE30" s="362"/>
      <c r="GF30" s="362"/>
      <c r="GG30" s="362"/>
      <c r="GH30" s="362"/>
      <c r="GI30" s="362"/>
      <c r="GJ30" s="362"/>
      <c r="GK30" s="362"/>
      <c r="GL30" s="362"/>
      <c r="GM30" s="362"/>
      <c r="GN30" s="362"/>
      <c r="GO30" s="362"/>
      <c r="GP30" s="362"/>
      <c r="GQ30" s="362"/>
      <c r="GR30" s="362"/>
      <c r="GS30" s="362"/>
      <c r="GT30" s="362"/>
      <c r="GU30" s="362"/>
      <c r="GV30" s="362"/>
      <c r="GW30" s="362"/>
      <c r="GX30" s="362"/>
      <c r="GY30" s="362"/>
      <c r="GZ30" s="362"/>
      <c r="HA30" s="362"/>
      <c r="HB30" s="362"/>
      <c r="HC30" s="362"/>
      <c r="HD30" s="362"/>
      <c r="HE30" s="362"/>
      <c r="HF30" s="362"/>
      <c r="HG30" s="362"/>
      <c r="HH30" s="362"/>
      <c r="HI30" s="362"/>
      <c r="HJ30" s="362"/>
      <c r="HK30" s="362"/>
      <c r="HL30" s="362"/>
      <c r="HM30" s="362"/>
      <c r="HN30" s="362"/>
      <c r="HO30" s="362"/>
      <c r="HP30" s="362"/>
      <c r="HQ30" s="362"/>
      <c r="HR30" s="362"/>
      <c r="HS30" s="362"/>
      <c r="HT30" s="362"/>
      <c r="HU30" s="362"/>
      <c r="HV30" s="362"/>
      <c r="HW30" s="362"/>
      <c r="HX30" s="362"/>
      <c r="HY30" s="362"/>
      <c r="HZ30" s="362"/>
      <c r="IA30" s="362"/>
      <c r="IB30" s="362"/>
      <c r="IC30" s="362"/>
      <c r="ID30" s="362"/>
      <c r="IE30" s="362"/>
      <c r="IF30" s="362"/>
      <c r="IG30" s="362"/>
      <c r="IH30" s="362"/>
      <c r="II30" s="362"/>
      <c r="IJ30" s="362"/>
      <c r="IK30" s="362"/>
      <c r="IL30" s="362"/>
      <c r="IM30" s="362"/>
      <c r="IN30" s="362"/>
      <c r="IO30" s="362"/>
      <c r="IP30" s="362"/>
      <c r="IQ30" s="362"/>
      <c r="IR30" s="362"/>
      <c r="IS30" s="362"/>
      <c r="IT30" s="362"/>
      <c r="IU30" s="362"/>
      <c r="IV30" s="362"/>
      <c r="IW30" s="362"/>
    </row>
    <row r="31" s="344" customFormat="1" ht="24" customHeight="1" spans="1:257">
      <c r="A31" s="326" t="s">
        <v>1449</v>
      </c>
      <c r="B31" s="332"/>
      <c r="C31" s="332">
        <v>1383</v>
      </c>
      <c r="D31" s="332">
        <v>198</v>
      </c>
      <c r="E31" s="323"/>
      <c r="F31" s="333">
        <v>0.638709677419355</v>
      </c>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2"/>
      <c r="BO31" s="362"/>
      <c r="BP31" s="362"/>
      <c r="BQ31" s="362"/>
      <c r="BR31" s="362"/>
      <c r="BS31" s="362"/>
      <c r="BT31" s="362"/>
      <c r="BU31" s="362"/>
      <c r="BV31" s="362"/>
      <c r="BW31" s="362"/>
      <c r="BX31" s="362"/>
      <c r="BY31" s="362"/>
      <c r="BZ31" s="362"/>
      <c r="CA31" s="362"/>
      <c r="CB31" s="362"/>
      <c r="CC31" s="362"/>
      <c r="CD31" s="362"/>
      <c r="CE31" s="362"/>
      <c r="CF31" s="362"/>
      <c r="CG31" s="362"/>
      <c r="CH31" s="362"/>
      <c r="CI31" s="362"/>
      <c r="CJ31" s="362"/>
      <c r="CK31" s="362"/>
      <c r="CL31" s="362"/>
      <c r="CM31" s="362"/>
      <c r="CN31" s="362"/>
      <c r="CO31" s="362"/>
      <c r="CP31" s="362"/>
      <c r="CQ31" s="362"/>
      <c r="CR31" s="362"/>
      <c r="CS31" s="362"/>
      <c r="CT31" s="362"/>
      <c r="CU31" s="362"/>
      <c r="CV31" s="362"/>
      <c r="CW31" s="362"/>
      <c r="CX31" s="362"/>
      <c r="CY31" s="362"/>
      <c r="CZ31" s="362"/>
      <c r="DA31" s="362"/>
      <c r="DB31" s="362"/>
      <c r="DC31" s="362"/>
      <c r="DD31" s="362"/>
      <c r="DE31" s="362"/>
      <c r="DF31" s="362"/>
      <c r="DG31" s="362"/>
      <c r="DH31" s="362"/>
      <c r="DI31" s="362"/>
      <c r="DJ31" s="362"/>
      <c r="DK31" s="362"/>
      <c r="DL31" s="362"/>
      <c r="DM31" s="362"/>
      <c r="DN31" s="362"/>
      <c r="DO31" s="362"/>
      <c r="DP31" s="362"/>
      <c r="DQ31" s="362"/>
      <c r="DR31" s="362"/>
      <c r="DS31" s="362"/>
      <c r="DT31" s="362"/>
      <c r="DU31" s="362"/>
      <c r="DV31" s="362"/>
      <c r="DW31" s="362"/>
      <c r="DX31" s="362"/>
      <c r="DY31" s="362"/>
      <c r="DZ31" s="362"/>
      <c r="EA31" s="362"/>
      <c r="EB31" s="362"/>
      <c r="EC31" s="362"/>
      <c r="ED31" s="362"/>
      <c r="EE31" s="362"/>
      <c r="EF31" s="362"/>
      <c r="EG31" s="362"/>
      <c r="EH31" s="362"/>
      <c r="EI31" s="362"/>
      <c r="EJ31" s="362"/>
      <c r="EK31" s="362"/>
      <c r="EL31" s="362"/>
      <c r="EM31" s="362"/>
      <c r="EN31" s="362"/>
      <c r="EO31" s="362"/>
      <c r="EP31" s="362"/>
      <c r="EQ31" s="362"/>
      <c r="ER31" s="362"/>
      <c r="ES31" s="362"/>
      <c r="ET31" s="362"/>
      <c r="EU31" s="362"/>
      <c r="EV31" s="362"/>
      <c r="EW31" s="362"/>
      <c r="EX31" s="362"/>
      <c r="EY31" s="362"/>
      <c r="EZ31" s="362"/>
      <c r="FA31" s="362"/>
      <c r="FB31" s="362"/>
      <c r="FC31" s="362"/>
      <c r="FD31" s="362"/>
      <c r="FE31" s="362"/>
      <c r="FF31" s="362"/>
      <c r="FG31" s="362"/>
      <c r="FH31" s="362"/>
      <c r="FI31" s="362"/>
      <c r="FJ31" s="362"/>
      <c r="FK31" s="362"/>
      <c r="FL31" s="362"/>
      <c r="FM31" s="362"/>
      <c r="FN31" s="362"/>
      <c r="FO31" s="362"/>
      <c r="FP31" s="362"/>
      <c r="FQ31" s="362"/>
      <c r="FR31" s="362"/>
      <c r="FS31" s="362"/>
      <c r="FT31" s="362"/>
      <c r="FU31" s="362"/>
      <c r="FV31" s="362"/>
      <c r="FW31" s="362"/>
      <c r="FX31" s="362"/>
      <c r="FY31" s="362"/>
      <c r="FZ31" s="362"/>
      <c r="GA31" s="362"/>
      <c r="GB31" s="362"/>
      <c r="GC31" s="362"/>
      <c r="GD31" s="362"/>
      <c r="GE31" s="362"/>
      <c r="GF31" s="362"/>
      <c r="GG31" s="362"/>
      <c r="GH31" s="362"/>
      <c r="GI31" s="362"/>
      <c r="GJ31" s="362"/>
      <c r="GK31" s="362"/>
      <c r="GL31" s="362"/>
      <c r="GM31" s="362"/>
      <c r="GN31" s="362"/>
      <c r="GO31" s="362"/>
      <c r="GP31" s="362"/>
      <c r="GQ31" s="362"/>
      <c r="GR31" s="362"/>
      <c r="GS31" s="362"/>
      <c r="GT31" s="362"/>
      <c r="GU31" s="362"/>
      <c r="GV31" s="362"/>
      <c r="GW31" s="362"/>
      <c r="GX31" s="362"/>
      <c r="GY31" s="362"/>
      <c r="GZ31" s="362"/>
      <c r="HA31" s="362"/>
      <c r="HB31" s="362"/>
      <c r="HC31" s="362"/>
      <c r="HD31" s="362"/>
      <c r="HE31" s="362"/>
      <c r="HF31" s="362"/>
      <c r="HG31" s="362"/>
      <c r="HH31" s="362"/>
      <c r="HI31" s="362"/>
      <c r="HJ31" s="362"/>
      <c r="HK31" s="362"/>
      <c r="HL31" s="362"/>
      <c r="HM31" s="362"/>
      <c r="HN31" s="362"/>
      <c r="HO31" s="362"/>
      <c r="HP31" s="362"/>
      <c r="HQ31" s="362"/>
      <c r="HR31" s="362"/>
      <c r="HS31" s="362"/>
      <c r="HT31" s="362"/>
      <c r="HU31" s="362"/>
      <c r="HV31" s="362"/>
      <c r="HW31" s="362"/>
      <c r="HX31" s="362"/>
      <c r="HY31" s="362"/>
      <c r="HZ31" s="362"/>
      <c r="IA31" s="362"/>
      <c r="IB31" s="362"/>
      <c r="IC31" s="362"/>
      <c r="ID31" s="362"/>
      <c r="IE31" s="362"/>
      <c r="IF31" s="362"/>
      <c r="IG31" s="362"/>
      <c r="IH31" s="362"/>
      <c r="II31" s="362"/>
      <c r="IJ31" s="362"/>
      <c r="IK31" s="362"/>
      <c r="IL31" s="362"/>
      <c r="IM31" s="362"/>
      <c r="IN31" s="362"/>
      <c r="IO31" s="362"/>
      <c r="IP31" s="362"/>
      <c r="IQ31" s="362"/>
      <c r="IR31" s="362"/>
      <c r="IS31" s="362"/>
      <c r="IT31" s="362"/>
      <c r="IU31" s="362"/>
      <c r="IV31" s="362"/>
      <c r="IW31" s="362"/>
    </row>
    <row r="32" s="344" customFormat="1" ht="24" customHeight="1" spans="1:257">
      <c r="A32" s="326" t="s">
        <v>1450</v>
      </c>
      <c r="B32" s="332"/>
      <c r="C32" s="332"/>
      <c r="D32" s="332"/>
      <c r="E32" s="323"/>
      <c r="F32" s="333"/>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2"/>
      <c r="BO32" s="362"/>
      <c r="BP32" s="362"/>
      <c r="BQ32" s="362"/>
      <c r="BR32" s="362"/>
      <c r="BS32" s="362"/>
      <c r="BT32" s="362"/>
      <c r="BU32" s="362"/>
      <c r="BV32" s="362"/>
      <c r="BW32" s="362"/>
      <c r="BX32" s="362"/>
      <c r="BY32" s="362"/>
      <c r="BZ32" s="362"/>
      <c r="CA32" s="362"/>
      <c r="CB32" s="362"/>
      <c r="CC32" s="362"/>
      <c r="CD32" s="362"/>
      <c r="CE32" s="362"/>
      <c r="CF32" s="362"/>
      <c r="CG32" s="362"/>
      <c r="CH32" s="362"/>
      <c r="CI32" s="362"/>
      <c r="CJ32" s="362"/>
      <c r="CK32" s="362"/>
      <c r="CL32" s="362"/>
      <c r="CM32" s="362"/>
      <c r="CN32" s="362"/>
      <c r="CO32" s="362"/>
      <c r="CP32" s="362"/>
      <c r="CQ32" s="362"/>
      <c r="CR32" s="362"/>
      <c r="CS32" s="362"/>
      <c r="CT32" s="362"/>
      <c r="CU32" s="362"/>
      <c r="CV32" s="362"/>
      <c r="CW32" s="362"/>
      <c r="CX32" s="362"/>
      <c r="CY32" s="362"/>
      <c r="CZ32" s="362"/>
      <c r="DA32" s="362"/>
      <c r="DB32" s="362"/>
      <c r="DC32" s="362"/>
      <c r="DD32" s="362"/>
      <c r="DE32" s="362"/>
      <c r="DF32" s="362"/>
      <c r="DG32" s="362"/>
      <c r="DH32" s="362"/>
      <c r="DI32" s="362"/>
      <c r="DJ32" s="362"/>
      <c r="DK32" s="362"/>
      <c r="DL32" s="362"/>
      <c r="DM32" s="362"/>
      <c r="DN32" s="362"/>
      <c r="DO32" s="362"/>
      <c r="DP32" s="362"/>
      <c r="DQ32" s="362"/>
      <c r="DR32" s="362"/>
      <c r="DS32" s="362"/>
      <c r="DT32" s="362"/>
      <c r="DU32" s="362"/>
      <c r="DV32" s="362"/>
      <c r="DW32" s="362"/>
      <c r="DX32" s="362"/>
      <c r="DY32" s="362"/>
      <c r="DZ32" s="362"/>
      <c r="EA32" s="362"/>
      <c r="EB32" s="362"/>
      <c r="EC32" s="362"/>
      <c r="ED32" s="362"/>
      <c r="EE32" s="362"/>
      <c r="EF32" s="362"/>
      <c r="EG32" s="362"/>
      <c r="EH32" s="362"/>
      <c r="EI32" s="362"/>
      <c r="EJ32" s="362"/>
      <c r="EK32" s="362"/>
      <c r="EL32" s="362"/>
      <c r="EM32" s="362"/>
      <c r="EN32" s="362"/>
      <c r="EO32" s="362"/>
      <c r="EP32" s="362"/>
      <c r="EQ32" s="362"/>
      <c r="ER32" s="362"/>
      <c r="ES32" s="362"/>
      <c r="ET32" s="362"/>
      <c r="EU32" s="362"/>
      <c r="EV32" s="362"/>
      <c r="EW32" s="362"/>
      <c r="EX32" s="362"/>
      <c r="EY32" s="362"/>
      <c r="EZ32" s="362"/>
      <c r="FA32" s="362"/>
      <c r="FB32" s="362"/>
      <c r="FC32" s="362"/>
      <c r="FD32" s="362"/>
      <c r="FE32" s="362"/>
      <c r="FF32" s="362"/>
      <c r="FG32" s="362"/>
      <c r="FH32" s="362"/>
      <c r="FI32" s="362"/>
      <c r="FJ32" s="362"/>
      <c r="FK32" s="362"/>
      <c r="FL32" s="362"/>
      <c r="FM32" s="362"/>
      <c r="FN32" s="362"/>
      <c r="FO32" s="362"/>
      <c r="FP32" s="362"/>
      <c r="FQ32" s="362"/>
      <c r="FR32" s="362"/>
      <c r="FS32" s="362"/>
      <c r="FT32" s="362"/>
      <c r="FU32" s="362"/>
      <c r="FV32" s="362"/>
      <c r="FW32" s="362"/>
      <c r="FX32" s="362"/>
      <c r="FY32" s="362"/>
      <c r="FZ32" s="362"/>
      <c r="GA32" s="362"/>
      <c r="GB32" s="362"/>
      <c r="GC32" s="362"/>
      <c r="GD32" s="362"/>
      <c r="GE32" s="362"/>
      <c r="GF32" s="362"/>
      <c r="GG32" s="362"/>
      <c r="GH32" s="362"/>
      <c r="GI32" s="362"/>
      <c r="GJ32" s="362"/>
      <c r="GK32" s="362"/>
      <c r="GL32" s="362"/>
      <c r="GM32" s="362"/>
      <c r="GN32" s="362"/>
      <c r="GO32" s="362"/>
      <c r="GP32" s="362"/>
      <c r="GQ32" s="362"/>
      <c r="GR32" s="362"/>
      <c r="GS32" s="362"/>
      <c r="GT32" s="362"/>
      <c r="GU32" s="362"/>
      <c r="GV32" s="362"/>
      <c r="GW32" s="362"/>
      <c r="GX32" s="362"/>
      <c r="GY32" s="362"/>
      <c r="GZ32" s="362"/>
      <c r="HA32" s="362"/>
      <c r="HB32" s="362"/>
      <c r="HC32" s="362"/>
      <c r="HD32" s="362"/>
      <c r="HE32" s="362"/>
      <c r="HF32" s="362"/>
      <c r="HG32" s="362"/>
      <c r="HH32" s="362"/>
      <c r="HI32" s="362"/>
      <c r="HJ32" s="362"/>
      <c r="HK32" s="362"/>
      <c r="HL32" s="362"/>
      <c r="HM32" s="362"/>
      <c r="HN32" s="362"/>
      <c r="HO32" s="362"/>
      <c r="HP32" s="362"/>
      <c r="HQ32" s="362"/>
      <c r="HR32" s="362"/>
      <c r="HS32" s="362"/>
      <c r="HT32" s="362"/>
      <c r="HU32" s="362"/>
      <c r="HV32" s="362"/>
      <c r="HW32" s="362"/>
      <c r="HX32" s="362"/>
      <c r="HY32" s="362"/>
      <c r="HZ32" s="362"/>
      <c r="IA32" s="362"/>
      <c r="IB32" s="362"/>
      <c r="IC32" s="362"/>
      <c r="ID32" s="362"/>
      <c r="IE32" s="362"/>
      <c r="IF32" s="362"/>
      <c r="IG32" s="362"/>
      <c r="IH32" s="362"/>
      <c r="II32" s="362"/>
      <c r="IJ32" s="362"/>
      <c r="IK32" s="362"/>
      <c r="IL32" s="362"/>
      <c r="IM32" s="362"/>
      <c r="IN32" s="362"/>
      <c r="IO32" s="362"/>
      <c r="IP32" s="362"/>
      <c r="IQ32" s="362"/>
      <c r="IR32" s="362"/>
      <c r="IS32" s="362"/>
      <c r="IT32" s="362"/>
      <c r="IU32" s="362"/>
      <c r="IV32" s="362"/>
      <c r="IW32" s="362"/>
    </row>
    <row r="33" s="344" customFormat="1" ht="24" customHeight="1" spans="1:257">
      <c r="A33" s="326" t="s">
        <v>1451</v>
      </c>
      <c r="B33" s="332"/>
      <c r="C33" s="332"/>
      <c r="D33" s="332"/>
      <c r="E33" s="323"/>
      <c r="F33" s="333"/>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62"/>
      <c r="BD33" s="362"/>
      <c r="BE33" s="362"/>
      <c r="BF33" s="362"/>
      <c r="BG33" s="362"/>
      <c r="BH33" s="362"/>
      <c r="BI33" s="362"/>
      <c r="BJ33" s="362"/>
      <c r="BK33" s="362"/>
      <c r="BL33" s="362"/>
      <c r="BM33" s="362"/>
      <c r="BN33" s="362"/>
      <c r="BO33" s="362"/>
      <c r="BP33" s="362"/>
      <c r="BQ33" s="362"/>
      <c r="BR33" s="362"/>
      <c r="BS33" s="362"/>
      <c r="BT33" s="362"/>
      <c r="BU33" s="362"/>
      <c r="BV33" s="362"/>
      <c r="BW33" s="362"/>
      <c r="BX33" s="362"/>
      <c r="BY33" s="362"/>
      <c r="BZ33" s="362"/>
      <c r="CA33" s="362"/>
      <c r="CB33" s="362"/>
      <c r="CC33" s="362"/>
      <c r="CD33" s="362"/>
      <c r="CE33" s="362"/>
      <c r="CF33" s="362"/>
      <c r="CG33" s="362"/>
      <c r="CH33" s="362"/>
      <c r="CI33" s="362"/>
      <c r="CJ33" s="362"/>
      <c r="CK33" s="362"/>
      <c r="CL33" s="362"/>
      <c r="CM33" s="362"/>
      <c r="CN33" s="362"/>
      <c r="CO33" s="362"/>
      <c r="CP33" s="362"/>
      <c r="CQ33" s="362"/>
      <c r="CR33" s="362"/>
      <c r="CS33" s="362"/>
      <c r="CT33" s="362"/>
      <c r="CU33" s="362"/>
      <c r="CV33" s="362"/>
      <c r="CW33" s="362"/>
      <c r="CX33" s="362"/>
      <c r="CY33" s="362"/>
      <c r="CZ33" s="362"/>
      <c r="DA33" s="362"/>
      <c r="DB33" s="362"/>
      <c r="DC33" s="362"/>
      <c r="DD33" s="362"/>
      <c r="DE33" s="362"/>
      <c r="DF33" s="362"/>
      <c r="DG33" s="362"/>
      <c r="DH33" s="362"/>
      <c r="DI33" s="362"/>
      <c r="DJ33" s="362"/>
      <c r="DK33" s="362"/>
      <c r="DL33" s="362"/>
      <c r="DM33" s="362"/>
      <c r="DN33" s="362"/>
      <c r="DO33" s="362"/>
      <c r="DP33" s="362"/>
      <c r="DQ33" s="362"/>
      <c r="DR33" s="362"/>
      <c r="DS33" s="362"/>
      <c r="DT33" s="362"/>
      <c r="DU33" s="362"/>
      <c r="DV33" s="362"/>
      <c r="DW33" s="362"/>
      <c r="DX33" s="362"/>
      <c r="DY33" s="362"/>
      <c r="DZ33" s="362"/>
      <c r="EA33" s="362"/>
      <c r="EB33" s="362"/>
      <c r="EC33" s="362"/>
      <c r="ED33" s="362"/>
      <c r="EE33" s="362"/>
      <c r="EF33" s="362"/>
      <c r="EG33" s="362"/>
      <c r="EH33" s="362"/>
      <c r="EI33" s="362"/>
      <c r="EJ33" s="362"/>
      <c r="EK33" s="362"/>
      <c r="EL33" s="362"/>
      <c r="EM33" s="362"/>
      <c r="EN33" s="362"/>
      <c r="EO33" s="362"/>
      <c r="EP33" s="362"/>
      <c r="EQ33" s="362"/>
      <c r="ER33" s="362"/>
      <c r="ES33" s="362"/>
      <c r="ET33" s="362"/>
      <c r="EU33" s="362"/>
      <c r="EV33" s="362"/>
      <c r="EW33" s="362"/>
      <c r="EX33" s="362"/>
      <c r="EY33" s="362"/>
      <c r="EZ33" s="362"/>
      <c r="FA33" s="362"/>
      <c r="FB33" s="362"/>
      <c r="FC33" s="362"/>
      <c r="FD33" s="362"/>
      <c r="FE33" s="362"/>
      <c r="FF33" s="362"/>
      <c r="FG33" s="362"/>
      <c r="FH33" s="362"/>
      <c r="FI33" s="362"/>
      <c r="FJ33" s="362"/>
      <c r="FK33" s="362"/>
      <c r="FL33" s="362"/>
      <c r="FM33" s="362"/>
      <c r="FN33" s="362"/>
      <c r="FO33" s="362"/>
      <c r="FP33" s="362"/>
      <c r="FQ33" s="362"/>
      <c r="FR33" s="362"/>
      <c r="FS33" s="362"/>
      <c r="FT33" s="362"/>
      <c r="FU33" s="362"/>
      <c r="FV33" s="362"/>
      <c r="FW33" s="362"/>
      <c r="FX33" s="362"/>
      <c r="FY33" s="362"/>
      <c r="FZ33" s="362"/>
      <c r="GA33" s="362"/>
      <c r="GB33" s="362"/>
      <c r="GC33" s="362"/>
      <c r="GD33" s="362"/>
      <c r="GE33" s="362"/>
      <c r="GF33" s="362"/>
      <c r="GG33" s="362"/>
      <c r="GH33" s="362"/>
      <c r="GI33" s="362"/>
      <c r="GJ33" s="362"/>
      <c r="GK33" s="362"/>
      <c r="GL33" s="362"/>
      <c r="GM33" s="362"/>
      <c r="GN33" s="362"/>
      <c r="GO33" s="362"/>
      <c r="GP33" s="362"/>
      <c r="GQ33" s="362"/>
      <c r="GR33" s="362"/>
      <c r="GS33" s="362"/>
      <c r="GT33" s="362"/>
      <c r="GU33" s="362"/>
      <c r="GV33" s="362"/>
      <c r="GW33" s="362"/>
      <c r="GX33" s="362"/>
      <c r="GY33" s="362"/>
      <c r="GZ33" s="362"/>
      <c r="HA33" s="362"/>
      <c r="HB33" s="362"/>
      <c r="HC33" s="362"/>
      <c r="HD33" s="362"/>
      <c r="HE33" s="362"/>
      <c r="HF33" s="362"/>
      <c r="HG33" s="362"/>
      <c r="HH33" s="362"/>
      <c r="HI33" s="362"/>
      <c r="HJ33" s="362"/>
      <c r="HK33" s="362"/>
      <c r="HL33" s="362"/>
      <c r="HM33" s="362"/>
      <c r="HN33" s="362"/>
      <c r="HO33" s="362"/>
      <c r="HP33" s="362"/>
      <c r="HQ33" s="362"/>
      <c r="HR33" s="362"/>
      <c r="HS33" s="362"/>
      <c r="HT33" s="362"/>
      <c r="HU33" s="362"/>
      <c r="HV33" s="362"/>
      <c r="HW33" s="362"/>
      <c r="HX33" s="362"/>
      <c r="HY33" s="362"/>
      <c r="HZ33" s="362"/>
      <c r="IA33" s="362"/>
      <c r="IB33" s="362"/>
      <c r="IC33" s="362"/>
      <c r="ID33" s="362"/>
      <c r="IE33" s="362"/>
      <c r="IF33" s="362"/>
      <c r="IG33" s="362"/>
      <c r="IH33" s="362"/>
      <c r="II33" s="362"/>
      <c r="IJ33" s="362"/>
      <c r="IK33" s="362"/>
      <c r="IL33" s="362"/>
      <c r="IM33" s="362"/>
      <c r="IN33" s="362"/>
      <c r="IO33" s="362"/>
      <c r="IP33" s="362"/>
      <c r="IQ33" s="362"/>
      <c r="IR33" s="362"/>
      <c r="IS33" s="362"/>
      <c r="IT33" s="362"/>
      <c r="IU33" s="362"/>
      <c r="IV33" s="362"/>
      <c r="IW33" s="362"/>
    </row>
    <row r="34" s="344" customFormat="1" ht="24" customHeight="1" spans="1:257">
      <c r="A34" s="321" t="s">
        <v>1452</v>
      </c>
      <c r="B34" s="332"/>
      <c r="C34" s="332"/>
      <c r="D34" s="332"/>
      <c r="E34" s="323"/>
      <c r="F34" s="333"/>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2"/>
      <c r="BO34" s="362"/>
      <c r="BP34" s="362"/>
      <c r="BQ34" s="362"/>
      <c r="BR34" s="362"/>
      <c r="BS34" s="362"/>
      <c r="BT34" s="362"/>
      <c r="BU34" s="362"/>
      <c r="BV34" s="362"/>
      <c r="BW34" s="362"/>
      <c r="BX34" s="362"/>
      <c r="BY34" s="362"/>
      <c r="BZ34" s="362"/>
      <c r="CA34" s="362"/>
      <c r="CB34" s="362"/>
      <c r="CC34" s="362"/>
      <c r="CD34" s="362"/>
      <c r="CE34" s="362"/>
      <c r="CF34" s="362"/>
      <c r="CG34" s="362"/>
      <c r="CH34" s="362"/>
      <c r="CI34" s="362"/>
      <c r="CJ34" s="362"/>
      <c r="CK34" s="362"/>
      <c r="CL34" s="362"/>
      <c r="CM34" s="362"/>
      <c r="CN34" s="362"/>
      <c r="CO34" s="362"/>
      <c r="CP34" s="362"/>
      <c r="CQ34" s="362"/>
      <c r="CR34" s="362"/>
      <c r="CS34" s="362"/>
      <c r="CT34" s="362"/>
      <c r="CU34" s="362"/>
      <c r="CV34" s="362"/>
      <c r="CW34" s="362"/>
      <c r="CX34" s="362"/>
      <c r="CY34" s="362"/>
      <c r="CZ34" s="362"/>
      <c r="DA34" s="362"/>
      <c r="DB34" s="362"/>
      <c r="DC34" s="362"/>
      <c r="DD34" s="362"/>
      <c r="DE34" s="362"/>
      <c r="DF34" s="362"/>
      <c r="DG34" s="362"/>
      <c r="DH34" s="362"/>
      <c r="DI34" s="362"/>
      <c r="DJ34" s="362"/>
      <c r="DK34" s="362"/>
      <c r="DL34" s="362"/>
      <c r="DM34" s="362"/>
      <c r="DN34" s="362"/>
      <c r="DO34" s="362"/>
      <c r="DP34" s="362"/>
      <c r="DQ34" s="362"/>
      <c r="DR34" s="362"/>
      <c r="DS34" s="362"/>
      <c r="DT34" s="362"/>
      <c r="DU34" s="362"/>
      <c r="DV34" s="362"/>
      <c r="DW34" s="362"/>
      <c r="DX34" s="362"/>
      <c r="DY34" s="362"/>
      <c r="DZ34" s="362"/>
      <c r="EA34" s="362"/>
      <c r="EB34" s="362"/>
      <c r="EC34" s="362"/>
      <c r="ED34" s="362"/>
      <c r="EE34" s="362"/>
      <c r="EF34" s="362"/>
      <c r="EG34" s="362"/>
      <c r="EH34" s="362"/>
      <c r="EI34" s="362"/>
      <c r="EJ34" s="362"/>
      <c r="EK34" s="362"/>
      <c r="EL34" s="362"/>
      <c r="EM34" s="362"/>
      <c r="EN34" s="362"/>
      <c r="EO34" s="362"/>
      <c r="EP34" s="362"/>
      <c r="EQ34" s="362"/>
      <c r="ER34" s="362"/>
      <c r="ES34" s="362"/>
      <c r="ET34" s="362"/>
      <c r="EU34" s="362"/>
      <c r="EV34" s="362"/>
      <c r="EW34" s="362"/>
      <c r="EX34" s="362"/>
      <c r="EY34" s="362"/>
      <c r="EZ34" s="362"/>
      <c r="FA34" s="362"/>
      <c r="FB34" s="362"/>
      <c r="FC34" s="362"/>
      <c r="FD34" s="362"/>
      <c r="FE34" s="362"/>
      <c r="FF34" s="362"/>
      <c r="FG34" s="362"/>
      <c r="FH34" s="362"/>
      <c r="FI34" s="362"/>
      <c r="FJ34" s="362"/>
      <c r="FK34" s="362"/>
      <c r="FL34" s="362"/>
      <c r="FM34" s="362"/>
      <c r="FN34" s="362"/>
      <c r="FO34" s="362"/>
      <c r="FP34" s="362"/>
      <c r="FQ34" s="362"/>
      <c r="FR34" s="362"/>
      <c r="FS34" s="362"/>
      <c r="FT34" s="362"/>
      <c r="FU34" s="362"/>
      <c r="FV34" s="362"/>
      <c r="FW34" s="362"/>
      <c r="FX34" s="362"/>
      <c r="FY34" s="362"/>
      <c r="FZ34" s="362"/>
      <c r="GA34" s="362"/>
      <c r="GB34" s="362"/>
      <c r="GC34" s="362"/>
      <c r="GD34" s="362"/>
      <c r="GE34" s="362"/>
      <c r="GF34" s="362"/>
      <c r="GG34" s="362"/>
      <c r="GH34" s="362"/>
      <c r="GI34" s="362"/>
      <c r="GJ34" s="362"/>
      <c r="GK34" s="362"/>
      <c r="GL34" s="362"/>
      <c r="GM34" s="362"/>
      <c r="GN34" s="362"/>
      <c r="GO34" s="362"/>
      <c r="GP34" s="362"/>
      <c r="GQ34" s="362"/>
      <c r="GR34" s="362"/>
      <c r="GS34" s="362"/>
      <c r="GT34" s="362"/>
      <c r="GU34" s="362"/>
      <c r="GV34" s="362"/>
      <c r="GW34" s="362"/>
      <c r="GX34" s="362"/>
      <c r="GY34" s="362"/>
      <c r="GZ34" s="362"/>
      <c r="HA34" s="362"/>
      <c r="HB34" s="362"/>
      <c r="HC34" s="362"/>
      <c r="HD34" s="362"/>
      <c r="HE34" s="362"/>
      <c r="HF34" s="362"/>
      <c r="HG34" s="362"/>
      <c r="HH34" s="362"/>
      <c r="HI34" s="362"/>
      <c r="HJ34" s="362"/>
      <c r="HK34" s="362"/>
      <c r="HL34" s="362"/>
      <c r="HM34" s="362"/>
      <c r="HN34" s="362"/>
      <c r="HO34" s="362"/>
      <c r="HP34" s="362"/>
      <c r="HQ34" s="362"/>
      <c r="HR34" s="362"/>
      <c r="HS34" s="362"/>
      <c r="HT34" s="362"/>
      <c r="HU34" s="362"/>
      <c r="HV34" s="362"/>
      <c r="HW34" s="362"/>
      <c r="HX34" s="362"/>
      <c r="HY34" s="362"/>
      <c r="HZ34" s="362"/>
      <c r="IA34" s="362"/>
      <c r="IB34" s="362"/>
      <c r="IC34" s="362"/>
      <c r="ID34" s="362"/>
      <c r="IE34" s="362"/>
      <c r="IF34" s="362"/>
      <c r="IG34" s="362"/>
      <c r="IH34" s="362"/>
      <c r="II34" s="362"/>
      <c r="IJ34" s="362"/>
      <c r="IK34" s="362"/>
      <c r="IL34" s="362"/>
      <c r="IM34" s="362"/>
      <c r="IN34" s="362"/>
      <c r="IO34" s="362"/>
      <c r="IP34" s="362"/>
      <c r="IQ34" s="362"/>
      <c r="IR34" s="362"/>
      <c r="IS34" s="362"/>
      <c r="IT34" s="362"/>
      <c r="IU34" s="362"/>
      <c r="IV34" s="362"/>
      <c r="IW34" s="362"/>
    </row>
    <row r="35" s="344" customFormat="1" ht="24" customHeight="1" spans="1:257">
      <c r="A35" s="326" t="s">
        <v>1449</v>
      </c>
      <c r="B35" s="332"/>
      <c r="C35" s="332"/>
      <c r="D35" s="332"/>
      <c r="E35" s="323"/>
      <c r="F35" s="333"/>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2"/>
      <c r="BV35" s="362"/>
      <c r="BW35" s="362"/>
      <c r="BX35" s="362"/>
      <c r="BY35" s="362"/>
      <c r="BZ35" s="362"/>
      <c r="CA35" s="362"/>
      <c r="CB35" s="362"/>
      <c r="CC35" s="362"/>
      <c r="CD35" s="362"/>
      <c r="CE35" s="362"/>
      <c r="CF35" s="362"/>
      <c r="CG35" s="362"/>
      <c r="CH35" s="362"/>
      <c r="CI35" s="362"/>
      <c r="CJ35" s="362"/>
      <c r="CK35" s="362"/>
      <c r="CL35" s="362"/>
      <c r="CM35" s="362"/>
      <c r="CN35" s="362"/>
      <c r="CO35" s="362"/>
      <c r="CP35" s="362"/>
      <c r="CQ35" s="362"/>
      <c r="CR35" s="362"/>
      <c r="CS35" s="362"/>
      <c r="CT35" s="362"/>
      <c r="CU35" s="362"/>
      <c r="CV35" s="362"/>
      <c r="CW35" s="362"/>
      <c r="CX35" s="362"/>
      <c r="CY35" s="362"/>
      <c r="CZ35" s="362"/>
      <c r="DA35" s="362"/>
      <c r="DB35" s="362"/>
      <c r="DC35" s="362"/>
      <c r="DD35" s="362"/>
      <c r="DE35" s="362"/>
      <c r="DF35" s="362"/>
      <c r="DG35" s="362"/>
      <c r="DH35" s="362"/>
      <c r="DI35" s="362"/>
      <c r="DJ35" s="362"/>
      <c r="DK35" s="362"/>
      <c r="DL35" s="362"/>
      <c r="DM35" s="362"/>
      <c r="DN35" s="362"/>
      <c r="DO35" s="362"/>
      <c r="DP35" s="362"/>
      <c r="DQ35" s="362"/>
      <c r="DR35" s="362"/>
      <c r="DS35" s="362"/>
      <c r="DT35" s="362"/>
      <c r="DU35" s="362"/>
      <c r="DV35" s="362"/>
      <c r="DW35" s="362"/>
      <c r="DX35" s="362"/>
      <c r="DY35" s="362"/>
      <c r="DZ35" s="362"/>
      <c r="EA35" s="362"/>
      <c r="EB35" s="362"/>
      <c r="EC35" s="362"/>
      <c r="ED35" s="362"/>
      <c r="EE35" s="362"/>
      <c r="EF35" s="362"/>
      <c r="EG35" s="362"/>
      <c r="EH35" s="362"/>
      <c r="EI35" s="362"/>
      <c r="EJ35" s="362"/>
      <c r="EK35" s="362"/>
      <c r="EL35" s="362"/>
      <c r="EM35" s="362"/>
      <c r="EN35" s="362"/>
      <c r="EO35" s="362"/>
      <c r="EP35" s="362"/>
      <c r="EQ35" s="362"/>
      <c r="ER35" s="362"/>
      <c r="ES35" s="362"/>
      <c r="ET35" s="362"/>
      <c r="EU35" s="362"/>
      <c r="EV35" s="362"/>
      <c r="EW35" s="362"/>
      <c r="EX35" s="362"/>
      <c r="EY35" s="362"/>
      <c r="EZ35" s="362"/>
      <c r="FA35" s="362"/>
      <c r="FB35" s="362"/>
      <c r="FC35" s="362"/>
      <c r="FD35" s="362"/>
      <c r="FE35" s="362"/>
      <c r="FF35" s="362"/>
      <c r="FG35" s="362"/>
      <c r="FH35" s="362"/>
      <c r="FI35" s="362"/>
      <c r="FJ35" s="362"/>
      <c r="FK35" s="362"/>
      <c r="FL35" s="362"/>
      <c r="FM35" s="362"/>
      <c r="FN35" s="362"/>
      <c r="FO35" s="362"/>
      <c r="FP35" s="362"/>
      <c r="FQ35" s="362"/>
      <c r="FR35" s="362"/>
      <c r="FS35" s="362"/>
      <c r="FT35" s="362"/>
      <c r="FU35" s="362"/>
      <c r="FV35" s="362"/>
      <c r="FW35" s="362"/>
      <c r="FX35" s="362"/>
      <c r="FY35" s="362"/>
      <c r="FZ35" s="362"/>
      <c r="GA35" s="362"/>
      <c r="GB35" s="362"/>
      <c r="GC35" s="362"/>
      <c r="GD35" s="362"/>
      <c r="GE35" s="362"/>
      <c r="GF35" s="362"/>
      <c r="GG35" s="362"/>
      <c r="GH35" s="362"/>
      <c r="GI35" s="362"/>
      <c r="GJ35" s="362"/>
      <c r="GK35" s="362"/>
      <c r="GL35" s="362"/>
      <c r="GM35" s="362"/>
      <c r="GN35" s="362"/>
      <c r="GO35" s="362"/>
      <c r="GP35" s="362"/>
      <c r="GQ35" s="362"/>
      <c r="GR35" s="362"/>
      <c r="GS35" s="362"/>
      <c r="GT35" s="362"/>
      <c r="GU35" s="362"/>
      <c r="GV35" s="362"/>
      <c r="GW35" s="362"/>
      <c r="GX35" s="362"/>
      <c r="GY35" s="362"/>
      <c r="GZ35" s="362"/>
      <c r="HA35" s="362"/>
      <c r="HB35" s="362"/>
      <c r="HC35" s="362"/>
      <c r="HD35" s="362"/>
      <c r="HE35" s="362"/>
      <c r="HF35" s="362"/>
      <c r="HG35" s="362"/>
      <c r="HH35" s="362"/>
      <c r="HI35" s="362"/>
      <c r="HJ35" s="362"/>
      <c r="HK35" s="362"/>
      <c r="HL35" s="362"/>
      <c r="HM35" s="362"/>
      <c r="HN35" s="362"/>
      <c r="HO35" s="362"/>
      <c r="HP35" s="362"/>
      <c r="HQ35" s="362"/>
      <c r="HR35" s="362"/>
      <c r="HS35" s="362"/>
      <c r="HT35" s="362"/>
      <c r="HU35" s="362"/>
      <c r="HV35" s="362"/>
      <c r="HW35" s="362"/>
      <c r="HX35" s="362"/>
      <c r="HY35" s="362"/>
      <c r="HZ35" s="362"/>
      <c r="IA35" s="362"/>
      <c r="IB35" s="362"/>
      <c r="IC35" s="362"/>
      <c r="ID35" s="362"/>
      <c r="IE35" s="362"/>
      <c r="IF35" s="362"/>
      <c r="IG35" s="362"/>
      <c r="IH35" s="362"/>
      <c r="II35" s="362"/>
      <c r="IJ35" s="362"/>
      <c r="IK35" s="362"/>
      <c r="IL35" s="362"/>
      <c r="IM35" s="362"/>
      <c r="IN35" s="362"/>
      <c r="IO35" s="362"/>
      <c r="IP35" s="362"/>
      <c r="IQ35" s="362"/>
      <c r="IR35" s="362"/>
      <c r="IS35" s="362"/>
      <c r="IT35" s="362"/>
      <c r="IU35" s="362"/>
      <c r="IV35" s="362"/>
      <c r="IW35" s="362"/>
    </row>
    <row r="36" s="344" customFormat="1" ht="24" customHeight="1" spans="1:257">
      <c r="A36" s="326" t="s">
        <v>1450</v>
      </c>
      <c r="B36" s="332"/>
      <c r="C36" s="332"/>
      <c r="D36" s="332"/>
      <c r="E36" s="323"/>
      <c r="F36" s="333"/>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c r="BQ36" s="362"/>
      <c r="BR36" s="362"/>
      <c r="BS36" s="362"/>
      <c r="BT36" s="362"/>
      <c r="BU36" s="362"/>
      <c r="BV36" s="362"/>
      <c r="BW36" s="362"/>
      <c r="BX36" s="362"/>
      <c r="BY36" s="362"/>
      <c r="BZ36" s="362"/>
      <c r="CA36" s="362"/>
      <c r="CB36" s="362"/>
      <c r="CC36" s="362"/>
      <c r="CD36" s="362"/>
      <c r="CE36" s="362"/>
      <c r="CF36" s="362"/>
      <c r="CG36" s="362"/>
      <c r="CH36" s="362"/>
      <c r="CI36" s="362"/>
      <c r="CJ36" s="362"/>
      <c r="CK36" s="362"/>
      <c r="CL36" s="362"/>
      <c r="CM36" s="362"/>
      <c r="CN36" s="362"/>
      <c r="CO36" s="362"/>
      <c r="CP36" s="362"/>
      <c r="CQ36" s="362"/>
      <c r="CR36" s="362"/>
      <c r="CS36" s="362"/>
      <c r="CT36" s="362"/>
      <c r="CU36" s="362"/>
      <c r="CV36" s="362"/>
      <c r="CW36" s="362"/>
      <c r="CX36" s="362"/>
      <c r="CY36" s="362"/>
      <c r="CZ36" s="362"/>
      <c r="DA36" s="362"/>
      <c r="DB36" s="362"/>
      <c r="DC36" s="362"/>
      <c r="DD36" s="362"/>
      <c r="DE36" s="362"/>
      <c r="DF36" s="362"/>
      <c r="DG36" s="362"/>
      <c r="DH36" s="362"/>
      <c r="DI36" s="362"/>
      <c r="DJ36" s="362"/>
      <c r="DK36" s="362"/>
      <c r="DL36" s="362"/>
      <c r="DM36" s="362"/>
      <c r="DN36" s="362"/>
      <c r="DO36" s="362"/>
      <c r="DP36" s="362"/>
      <c r="DQ36" s="362"/>
      <c r="DR36" s="362"/>
      <c r="DS36" s="362"/>
      <c r="DT36" s="362"/>
      <c r="DU36" s="362"/>
      <c r="DV36" s="362"/>
      <c r="DW36" s="362"/>
      <c r="DX36" s="362"/>
      <c r="DY36" s="362"/>
      <c r="DZ36" s="362"/>
      <c r="EA36" s="362"/>
      <c r="EB36" s="362"/>
      <c r="EC36" s="362"/>
      <c r="ED36" s="362"/>
      <c r="EE36" s="362"/>
      <c r="EF36" s="362"/>
      <c r="EG36" s="362"/>
      <c r="EH36" s="362"/>
      <c r="EI36" s="362"/>
      <c r="EJ36" s="362"/>
      <c r="EK36" s="362"/>
      <c r="EL36" s="362"/>
      <c r="EM36" s="362"/>
      <c r="EN36" s="362"/>
      <c r="EO36" s="362"/>
      <c r="EP36" s="362"/>
      <c r="EQ36" s="362"/>
      <c r="ER36" s="362"/>
      <c r="ES36" s="362"/>
      <c r="ET36" s="362"/>
      <c r="EU36" s="362"/>
      <c r="EV36" s="362"/>
      <c r="EW36" s="362"/>
      <c r="EX36" s="362"/>
      <c r="EY36" s="362"/>
      <c r="EZ36" s="362"/>
      <c r="FA36" s="362"/>
      <c r="FB36" s="362"/>
      <c r="FC36" s="362"/>
      <c r="FD36" s="362"/>
      <c r="FE36" s="362"/>
      <c r="FF36" s="362"/>
      <c r="FG36" s="362"/>
      <c r="FH36" s="362"/>
      <c r="FI36" s="362"/>
      <c r="FJ36" s="362"/>
      <c r="FK36" s="362"/>
      <c r="FL36" s="362"/>
      <c r="FM36" s="362"/>
      <c r="FN36" s="362"/>
      <c r="FO36" s="362"/>
      <c r="FP36" s="362"/>
      <c r="FQ36" s="362"/>
      <c r="FR36" s="362"/>
      <c r="FS36" s="362"/>
      <c r="FT36" s="362"/>
      <c r="FU36" s="362"/>
      <c r="FV36" s="362"/>
      <c r="FW36" s="362"/>
      <c r="FX36" s="362"/>
      <c r="FY36" s="362"/>
      <c r="FZ36" s="362"/>
      <c r="GA36" s="362"/>
      <c r="GB36" s="362"/>
      <c r="GC36" s="362"/>
      <c r="GD36" s="362"/>
      <c r="GE36" s="362"/>
      <c r="GF36" s="362"/>
      <c r="GG36" s="362"/>
      <c r="GH36" s="362"/>
      <c r="GI36" s="362"/>
      <c r="GJ36" s="362"/>
      <c r="GK36" s="362"/>
      <c r="GL36" s="362"/>
      <c r="GM36" s="362"/>
      <c r="GN36" s="362"/>
      <c r="GO36" s="362"/>
      <c r="GP36" s="362"/>
      <c r="GQ36" s="362"/>
      <c r="GR36" s="362"/>
      <c r="GS36" s="362"/>
      <c r="GT36" s="362"/>
      <c r="GU36" s="362"/>
      <c r="GV36" s="362"/>
      <c r="GW36" s="362"/>
      <c r="GX36" s="362"/>
      <c r="GY36" s="362"/>
      <c r="GZ36" s="362"/>
      <c r="HA36" s="362"/>
      <c r="HB36" s="362"/>
      <c r="HC36" s="362"/>
      <c r="HD36" s="362"/>
      <c r="HE36" s="362"/>
      <c r="HF36" s="362"/>
      <c r="HG36" s="362"/>
      <c r="HH36" s="362"/>
      <c r="HI36" s="362"/>
      <c r="HJ36" s="362"/>
      <c r="HK36" s="362"/>
      <c r="HL36" s="362"/>
      <c r="HM36" s="362"/>
      <c r="HN36" s="362"/>
      <c r="HO36" s="362"/>
      <c r="HP36" s="362"/>
      <c r="HQ36" s="362"/>
      <c r="HR36" s="362"/>
      <c r="HS36" s="362"/>
      <c r="HT36" s="362"/>
      <c r="HU36" s="362"/>
      <c r="HV36" s="362"/>
      <c r="HW36" s="362"/>
      <c r="HX36" s="362"/>
      <c r="HY36" s="362"/>
      <c r="HZ36" s="362"/>
      <c r="IA36" s="362"/>
      <c r="IB36" s="362"/>
      <c r="IC36" s="362"/>
      <c r="ID36" s="362"/>
      <c r="IE36" s="362"/>
      <c r="IF36" s="362"/>
      <c r="IG36" s="362"/>
      <c r="IH36" s="362"/>
      <c r="II36" s="362"/>
      <c r="IJ36" s="362"/>
      <c r="IK36" s="362"/>
      <c r="IL36" s="362"/>
      <c r="IM36" s="362"/>
      <c r="IN36" s="362"/>
      <c r="IO36" s="362"/>
      <c r="IP36" s="362"/>
      <c r="IQ36" s="362"/>
      <c r="IR36" s="362"/>
      <c r="IS36" s="362"/>
      <c r="IT36" s="362"/>
      <c r="IU36" s="362"/>
      <c r="IV36" s="362"/>
      <c r="IW36" s="362"/>
    </row>
    <row r="37" s="344" customFormat="1" ht="24" customHeight="1" spans="1:257">
      <c r="A37" s="326" t="s">
        <v>1453</v>
      </c>
      <c r="B37" s="332"/>
      <c r="C37" s="332"/>
      <c r="D37" s="332"/>
      <c r="E37" s="323"/>
      <c r="F37" s="333"/>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c r="BQ37" s="362"/>
      <c r="BR37" s="362"/>
      <c r="BS37" s="362"/>
      <c r="BT37" s="362"/>
      <c r="BU37" s="362"/>
      <c r="BV37" s="362"/>
      <c r="BW37" s="362"/>
      <c r="BX37" s="362"/>
      <c r="BY37" s="362"/>
      <c r="BZ37" s="362"/>
      <c r="CA37" s="362"/>
      <c r="CB37" s="362"/>
      <c r="CC37" s="362"/>
      <c r="CD37" s="362"/>
      <c r="CE37" s="362"/>
      <c r="CF37" s="362"/>
      <c r="CG37" s="362"/>
      <c r="CH37" s="362"/>
      <c r="CI37" s="362"/>
      <c r="CJ37" s="362"/>
      <c r="CK37" s="362"/>
      <c r="CL37" s="362"/>
      <c r="CM37" s="362"/>
      <c r="CN37" s="362"/>
      <c r="CO37" s="362"/>
      <c r="CP37" s="362"/>
      <c r="CQ37" s="362"/>
      <c r="CR37" s="362"/>
      <c r="CS37" s="362"/>
      <c r="CT37" s="362"/>
      <c r="CU37" s="362"/>
      <c r="CV37" s="362"/>
      <c r="CW37" s="362"/>
      <c r="CX37" s="362"/>
      <c r="CY37" s="362"/>
      <c r="CZ37" s="362"/>
      <c r="DA37" s="362"/>
      <c r="DB37" s="362"/>
      <c r="DC37" s="362"/>
      <c r="DD37" s="362"/>
      <c r="DE37" s="362"/>
      <c r="DF37" s="362"/>
      <c r="DG37" s="362"/>
      <c r="DH37" s="362"/>
      <c r="DI37" s="362"/>
      <c r="DJ37" s="362"/>
      <c r="DK37" s="362"/>
      <c r="DL37" s="362"/>
      <c r="DM37" s="362"/>
      <c r="DN37" s="362"/>
      <c r="DO37" s="362"/>
      <c r="DP37" s="362"/>
      <c r="DQ37" s="362"/>
      <c r="DR37" s="362"/>
      <c r="DS37" s="362"/>
      <c r="DT37" s="362"/>
      <c r="DU37" s="362"/>
      <c r="DV37" s="362"/>
      <c r="DW37" s="362"/>
      <c r="DX37" s="362"/>
      <c r="DY37" s="362"/>
      <c r="DZ37" s="362"/>
      <c r="EA37" s="362"/>
      <c r="EB37" s="362"/>
      <c r="EC37" s="362"/>
      <c r="ED37" s="362"/>
      <c r="EE37" s="362"/>
      <c r="EF37" s="362"/>
      <c r="EG37" s="362"/>
      <c r="EH37" s="362"/>
      <c r="EI37" s="362"/>
      <c r="EJ37" s="362"/>
      <c r="EK37" s="362"/>
      <c r="EL37" s="362"/>
      <c r="EM37" s="362"/>
      <c r="EN37" s="362"/>
      <c r="EO37" s="362"/>
      <c r="EP37" s="362"/>
      <c r="EQ37" s="362"/>
      <c r="ER37" s="362"/>
      <c r="ES37" s="362"/>
      <c r="ET37" s="362"/>
      <c r="EU37" s="362"/>
      <c r="EV37" s="362"/>
      <c r="EW37" s="362"/>
      <c r="EX37" s="362"/>
      <c r="EY37" s="362"/>
      <c r="EZ37" s="362"/>
      <c r="FA37" s="362"/>
      <c r="FB37" s="362"/>
      <c r="FC37" s="362"/>
      <c r="FD37" s="362"/>
      <c r="FE37" s="362"/>
      <c r="FF37" s="362"/>
      <c r="FG37" s="362"/>
      <c r="FH37" s="362"/>
      <c r="FI37" s="362"/>
      <c r="FJ37" s="362"/>
      <c r="FK37" s="362"/>
      <c r="FL37" s="362"/>
      <c r="FM37" s="362"/>
      <c r="FN37" s="362"/>
      <c r="FO37" s="362"/>
      <c r="FP37" s="362"/>
      <c r="FQ37" s="362"/>
      <c r="FR37" s="362"/>
      <c r="FS37" s="362"/>
      <c r="FT37" s="362"/>
      <c r="FU37" s="362"/>
      <c r="FV37" s="362"/>
      <c r="FW37" s="362"/>
      <c r="FX37" s="362"/>
      <c r="FY37" s="362"/>
      <c r="FZ37" s="362"/>
      <c r="GA37" s="362"/>
      <c r="GB37" s="362"/>
      <c r="GC37" s="362"/>
      <c r="GD37" s="362"/>
      <c r="GE37" s="362"/>
      <c r="GF37" s="362"/>
      <c r="GG37" s="362"/>
      <c r="GH37" s="362"/>
      <c r="GI37" s="362"/>
      <c r="GJ37" s="362"/>
      <c r="GK37" s="362"/>
      <c r="GL37" s="362"/>
      <c r="GM37" s="362"/>
      <c r="GN37" s="362"/>
      <c r="GO37" s="362"/>
      <c r="GP37" s="362"/>
      <c r="GQ37" s="362"/>
      <c r="GR37" s="362"/>
      <c r="GS37" s="362"/>
      <c r="GT37" s="362"/>
      <c r="GU37" s="362"/>
      <c r="GV37" s="362"/>
      <c r="GW37" s="362"/>
      <c r="GX37" s="362"/>
      <c r="GY37" s="362"/>
      <c r="GZ37" s="362"/>
      <c r="HA37" s="362"/>
      <c r="HB37" s="362"/>
      <c r="HC37" s="362"/>
      <c r="HD37" s="362"/>
      <c r="HE37" s="362"/>
      <c r="HF37" s="362"/>
      <c r="HG37" s="362"/>
      <c r="HH37" s="362"/>
      <c r="HI37" s="362"/>
      <c r="HJ37" s="362"/>
      <c r="HK37" s="362"/>
      <c r="HL37" s="362"/>
      <c r="HM37" s="362"/>
      <c r="HN37" s="362"/>
      <c r="HO37" s="362"/>
      <c r="HP37" s="362"/>
      <c r="HQ37" s="362"/>
      <c r="HR37" s="362"/>
      <c r="HS37" s="362"/>
      <c r="HT37" s="362"/>
      <c r="HU37" s="362"/>
      <c r="HV37" s="362"/>
      <c r="HW37" s="362"/>
      <c r="HX37" s="362"/>
      <c r="HY37" s="362"/>
      <c r="HZ37" s="362"/>
      <c r="IA37" s="362"/>
      <c r="IB37" s="362"/>
      <c r="IC37" s="362"/>
      <c r="ID37" s="362"/>
      <c r="IE37" s="362"/>
      <c r="IF37" s="362"/>
      <c r="IG37" s="362"/>
      <c r="IH37" s="362"/>
      <c r="II37" s="362"/>
      <c r="IJ37" s="362"/>
      <c r="IK37" s="362"/>
      <c r="IL37" s="362"/>
      <c r="IM37" s="362"/>
      <c r="IN37" s="362"/>
      <c r="IO37" s="362"/>
      <c r="IP37" s="362"/>
      <c r="IQ37" s="362"/>
      <c r="IR37" s="362"/>
      <c r="IS37" s="362"/>
      <c r="IT37" s="362"/>
      <c r="IU37" s="362"/>
      <c r="IV37" s="362"/>
      <c r="IW37" s="362"/>
    </row>
    <row r="38" s="344" customFormat="1" ht="24" customHeight="1" spans="1:257">
      <c r="A38" s="321" t="s">
        <v>1454</v>
      </c>
      <c r="B38" s="332"/>
      <c r="C38" s="332"/>
      <c r="D38" s="332"/>
      <c r="E38" s="323"/>
      <c r="F38" s="333"/>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2"/>
      <c r="BR38" s="362"/>
      <c r="BS38" s="362"/>
      <c r="BT38" s="362"/>
      <c r="BU38" s="362"/>
      <c r="BV38" s="362"/>
      <c r="BW38" s="362"/>
      <c r="BX38" s="362"/>
      <c r="BY38" s="362"/>
      <c r="BZ38" s="362"/>
      <c r="CA38" s="362"/>
      <c r="CB38" s="362"/>
      <c r="CC38" s="362"/>
      <c r="CD38" s="362"/>
      <c r="CE38" s="362"/>
      <c r="CF38" s="362"/>
      <c r="CG38" s="362"/>
      <c r="CH38" s="362"/>
      <c r="CI38" s="362"/>
      <c r="CJ38" s="362"/>
      <c r="CK38" s="362"/>
      <c r="CL38" s="362"/>
      <c r="CM38" s="362"/>
      <c r="CN38" s="362"/>
      <c r="CO38" s="362"/>
      <c r="CP38" s="362"/>
      <c r="CQ38" s="362"/>
      <c r="CR38" s="362"/>
      <c r="CS38" s="362"/>
      <c r="CT38" s="362"/>
      <c r="CU38" s="362"/>
      <c r="CV38" s="362"/>
      <c r="CW38" s="362"/>
      <c r="CX38" s="362"/>
      <c r="CY38" s="362"/>
      <c r="CZ38" s="362"/>
      <c r="DA38" s="362"/>
      <c r="DB38" s="362"/>
      <c r="DC38" s="362"/>
      <c r="DD38" s="362"/>
      <c r="DE38" s="362"/>
      <c r="DF38" s="362"/>
      <c r="DG38" s="362"/>
      <c r="DH38" s="362"/>
      <c r="DI38" s="362"/>
      <c r="DJ38" s="362"/>
      <c r="DK38" s="362"/>
      <c r="DL38" s="362"/>
      <c r="DM38" s="362"/>
      <c r="DN38" s="362"/>
      <c r="DO38" s="362"/>
      <c r="DP38" s="362"/>
      <c r="DQ38" s="362"/>
      <c r="DR38" s="362"/>
      <c r="DS38" s="362"/>
      <c r="DT38" s="362"/>
      <c r="DU38" s="362"/>
      <c r="DV38" s="362"/>
      <c r="DW38" s="362"/>
      <c r="DX38" s="362"/>
      <c r="DY38" s="362"/>
      <c r="DZ38" s="362"/>
      <c r="EA38" s="362"/>
      <c r="EB38" s="362"/>
      <c r="EC38" s="362"/>
      <c r="ED38" s="362"/>
      <c r="EE38" s="362"/>
      <c r="EF38" s="362"/>
      <c r="EG38" s="362"/>
      <c r="EH38" s="362"/>
      <c r="EI38" s="362"/>
      <c r="EJ38" s="362"/>
      <c r="EK38" s="362"/>
      <c r="EL38" s="362"/>
      <c r="EM38" s="362"/>
      <c r="EN38" s="362"/>
      <c r="EO38" s="362"/>
      <c r="EP38" s="362"/>
      <c r="EQ38" s="362"/>
      <c r="ER38" s="362"/>
      <c r="ES38" s="362"/>
      <c r="ET38" s="362"/>
      <c r="EU38" s="362"/>
      <c r="EV38" s="362"/>
      <c r="EW38" s="362"/>
      <c r="EX38" s="362"/>
      <c r="EY38" s="362"/>
      <c r="EZ38" s="362"/>
      <c r="FA38" s="362"/>
      <c r="FB38" s="362"/>
      <c r="FC38" s="362"/>
      <c r="FD38" s="362"/>
      <c r="FE38" s="362"/>
      <c r="FF38" s="362"/>
      <c r="FG38" s="362"/>
      <c r="FH38" s="362"/>
      <c r="FI38" s="362"/>
      <c r="FJ38" s="362"/>
      <c r="FK38" s="362"/>
      <c r="FL38" s="362"/>
      <c r="FM38" s="362"/>
      <c r="FN38" s="362"/>
      <c r="FO38" s="362"/>
      <c r="FP38" s="362"/>
      <c r="FQ38" s="362"/>
      <c r="FR38" s="362"/>
      <c r="FS38" s="362"/>
      <c r="FT38" s="362"/>
      <c r="FU38" s="362"/>
      <c r="FV38" s="362"/>
      <c r="FW38" s="362"/>
      <c r="FX38" s="362"/>
      <c r="FY38" s="362"/>
      <c r="FZ38" s="362"/>
      <c r="GA38" s="362"/>
      <c r="GB38" s="362"/>
      <c r="GC38" s="362"/>
      <c r="GD38" s="362"/>
      <c r="GE38" s="362"/>
      <c r="GF38" s="362"/>
      <c r="GG38" s="362"/>
      <c r="GH38" s="362"/>
      <c r="GI38" s="362"/>
      <c r="GJ38" s="362"/>
      <c r="GK38" s="362"/>
      <c r="GL38" s="362"/>
      <c r="GM38" s="362"/>
      <c r="GN38" s="362"/>
      <c r="GO38" s="362"/>
      <c r="GP38" s="362"/>
      <c r="GQ38" s="362"/>
      <c r="GR38" s="362"/>
      <c r="GS38" s="362"/>
      <c r="GT38" s="362"/>
      <c r="GU38" s="362"/>
      <c r="GV38" s="362"/>
      <c r="GW38" s="362"/>
      <c r="GX38" s="362"/>
      <c r="GY38" s="362"/>
      <c r="GZ38" s="362"/>
      <c r="HA38" s="362"/>
      <c r="HB38" s="362"/>
      <c r="HC38" s="362"/>
      <c r="HD38" s="362"/>
      <c r="HE38" s="362"/>
      <c r="HF38" s="362"/>
      <c r="HG38" s="362"/>
      <c r="HH38" s="362"/>
      <c r="HI38" s="362"/>
      <c r="HJ38" s="362"/>
      <c r="HK38" s="362"/>
      <c r="HL38" s="362"/>
      <c r="HM38" s="362"/>
      <c r="HN38" s="362"/>
      <c r="HO38" s="362"/>
      <c r="HP38" s="362"/>
      <c r="HQ38" s="362"/>
      <c r="HR38" s="362"/>
      <c r="HS38" s="362"/>
      <c r="HT38" s="362"/>
      <c r="HU38" s="362"/>
      <c r="HV38" s="362"/>
      <c r="HW38" s="362"/>
      <c r="HX38" s="362"/>
      <c r="HY38" s="362"/>
      <c r="HZ38" s="362"/>
      <c r="IA38" s="362"/>
      <c r="IB38" s="362"/>
      <c r="IC38" s="362"/>
      <c r="ID38" s="362"/>
      <c r="IE38" s="362"/>
      <c r="IF38" s="362"/>
      <c r="IG38" s="362"/>
      <c r="IH38" s="362"/>
      <c r="II38" s="362"/>
      <c r="IJ38" s="362"/>
      <c r="IK38" s="362"/>
      <c r="IL38" s="362"/>
      <c r="IM38" s="362"/>
      <c r="IN38" s="362"/>
      <c r="IO38" s="362"/>
      <c r="IP38" s="362"/>
      <c r="IQ38" s="362"/>
      <c r="IR38" s="362"/>
      <c r="IS38" s="362"/>
      <c r="IT38" s="362"/>
      <c r="IU38" s="362"/>
      <c r="IV38" s="362"/>
      <c r="IW38" s="362"/>
    </row>
    <row r="39" s="344" customFormat="1" ht="24" customHeight="1" spans="1:257">
      <c r="A39" s="326" t="s">
        <v>1450</v>
      </c>
      <c r="B39" s="332"/>
      <c r="C39" s="332"/>
      <c r="D39" s="332"/>
      <c r="E39" s="323"/>
      <c r="F39" s="333"/>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2"/>
      <c r="BN39" s="362"/>
      <c r="BO39" s="362"/>
      <c r="BP39" s="362"/>
      <c r="BQ39" s="362"/>
      <c r="BR39" s="362"/>
      <c r="BS39" s="362"/>
      <c r="BT39" s="362"/>
      <c r="BU39" s="362"/>
      <c r="BV39" s="362"/>
      <c r="BW39" s="362"/>
      <c r="BX39" s="362"/>
      <c r="BY39" s="362"/>
      <c r="BZ39" s="362"/>
      <c r="CA39" s="362"/>
      <c r="CB39" s="362"/>
      <c r="CC39" s="362"/>
      <c r="CD39" s="362"/>
      <c r="CE39" s="362"/>
      <c r="CF39" s="362"/>
      <c r="CG39" s="362"/>
      <c r="CH39" s="362"/>
      <c r="CI39" s="362"/>
      <c r="CJ39" s="362"/>
      <c r="CK39" s="362"/>
      <c r="CL39" s="362"/>
      <c r="CM39" s="362"/>
      <c r="CN39" s="362"/>
      <c r="CO39" s="362"/>
      <c r="CP39" s="362"/>
      <c r="CQ39" s="362"/>
      <c r="CR39" s="362"/>
      <c r="CS39" s="362"/>
      <c r="CT39" s="362"/>
      <c r="CU39" s="362"/>
      <c r="CV39" s="362"/>
      <c r="CW39" s="362"/>
      <c r="CX39" s="362"/>
      <c r="CY39" s="362"/>
      <c r="CZ39" s="362"/>
      <c r="DA39" s="362"/>
      <c r="DB39" s="362"/>
      <c r="DC39" s="362"/>
      <c r="DD39" s="362"/>
      <c r="DE39" s="362"/>
      <c r="DF39" s="362"/>
      <c r="DG39" s="362"/>
      <c r="DH39" s="362"/>
      <c r="DI39" s="362"/>
      <c r="DJ39" s="362"/>
      <c r="DK39" s="362"/>
      <c r="DL39" s="362"/>
      <c r="DM39" s="362"/>
      <c r="DN39" s="362"/>
      <c r="DO39" s="362"/>
      <c r="DP39" s="362"/>
      <c r="DQ39" s="362"/>
      <c r="DR39" s="362"/>
      <c r="DS39" s="362"/>
      <c r="DT39" s="362"/>
      <c r="DU39" s="362"/>
      <c r="DV39" s="362"/>
      <c r="DW39" s="362"/>
      <c r="DX39" s="362"/>
      <c r="DY39" s="362"/>
      <c r="DZ39" s="362"/>
      <c r="EA39" s="362"/>
      <c r="EB39" s="362"/>
      <c r="EC39" s="362"/>
      <c r="ED39" s="362"/>
      <c r="EE39" s="362"/>
      <c r="EF39" s="362"/>
      <c r="EG39" s="362"/>
      <c r="EH39" s="362"/>
      <c r="EI39" s="362"/>
      <c r="EJ39" s="362"/>
      <c r="EK39" s="362"/>
      <c r="EL39" s="362"/>
      <c r="EM39" s="362"/>
      <c r="EN39" s="362"/>
      <c r="EO39" s="362"/>
      <c r="EP39" s="362"/>
      <c r="EQ39" s="362"/>
      <c r="ER39" s="362"/>
      <c r="ES39" s="362"/>
      <c r="ET39" s="362"/>
      <c r="EU39" s="362"/>
      <c r="EV39" s="362"/>
      <c r="EW39" s="362"/>
      <c r="EX39" s="362"/>
      <c r="EY39" s="362"/>
      <c r="EZ39" s="362"/>
      <c r="FA39" s="362"/>
      <c r="FB39" s="362"/>
      <c r="FC39" s="362"/>
      <c r="FD39" s="362"/>
      <c r="FE39" s="362"/>
      <c r="FF39" s="362"/>
      <c r="FG39" s="362"/>
      <c r="FH39" s="362"/>
      <c r="FI39" s="362"/>
      <c r="FJ39" s="362"/>
      <c r="FK39" s="362"/>
      <c r="FL39" s="362"/>
      <c r="FM39" s="362"/>
      <c r="FN39" s="362"/>
      <c r="FO39" s="362"/>
      <c r="FP39" s="362"/>
      <c r="FQ39" s="362"/>
      <c r="FR39" s="362"/>
      <c r="FS39" s="362"/>
      <c r="FT39" s="362"/>
      <c r="FU39" s="362"/>
      <c r="FV39" s="362"/>
      <c r="FW39" s="362"/>
      <c r="FX39" s="362"/>
      <c r="FY39" s="362"/>
      <c r="FZ39" s="362"/>
      <c r="GA39" s="362"/>
      <c r="GB39" s="362"/>
      <c r="GC39" s="362"/>
      <c r="GD39" s="362"/>
      <c r="GE39" s="362"/>
      <c r="GF39" s="362"/>
      <c r="GG39" s="362"/>
      <c r="GH39" s="362"/>
      <c r="GI39" s="362"/>
      <c r="GJ39" s="362"/>
      <c r="GK39" s="362"/>
      <c r="GL39" s="362"/>
      <c r="GM39" s="362"/>
      <c r="GN39" s="362"/>
      <c r="GO39" s="362"/>
      <c r="GP39" s="362"/>
      <c r="GQ39" s="362"/>
      <c r="GR39" s="362"/>
      <c r="GS39" s="362"/>
      <c r="GT39" s="362"/>
      <c r="GU39" s="362"/>
      <c r="GV39" s="362"/>
      <c r="GW39" s="362"/>
      <c r="GX39" s="362"/>
      <c r="GY39" s="362"/>
      <c r="GZ39" s="362"/>
      <c r="HA39" s="362"/>
      <c r="HB39" s="362"/>
      <c r="HC39" s="362"/>
      <c r="HD39" s="362"/>
      <c r="HE39" s="362"/>
      <c r="HF39" s="362"/>
      <c r="HG39" s="362"/>
      <c r="HH39" s="362"/>
      <c r="HI39" s="362"/>
      <c r="HJ39" s="362"/>
      <c r="HK39" s="362"/>
      <c r="HL39" s="362"/>
      <c r="HM39" s="362"/>
      <c r="HN39" s="362"/>
      <c r="HO39" s="362"/>
      <c r="HP39" s="362"/>
      <c r="HQ39" s="362"/>
      <c r="HR39" s="362"/>
      <c r="HS39" s="362"/>
      <c r="HT39" s="362"/>
      <c r="HU39" s="362"/>
      <c r="HV39" s="362"/>
      <c r="HW39" s="362"/>
      <c r="HX39" s="362"/>
      <c r="HY39" s="362"/>
      <c r="HZ39" s="362"/>
      <c r="IA39" s="362"/>
      <c r="IB39" s="362"/>
      <c r="IC39" s="362"/>
      <c r="ID39" s="362"/>
      <c r="IE39" s="362"/>
      <c r="IF39" s="362"/>
      <c r="IG39" s="362"/>
      <c r="IH39" s="362"/>
      <c r="II39" s="362"/>
      <c r="IJ39" s="362"/>
      <c r="IK39" s="362"/>
      <c r="IL39" s="362"/>
      <c r="IM39" s="362"/>
      <c r="IN39" s="362"/>
      <c r="IO39" s="362"/>
      <c r="IP39" s="362"/>
      <c r="IQ39" s="362"/>
      <c r="IR39" s="362"/>
      <c r="IS39" s="362"/>
      <c r="IT39" s="362"/>
      <c r="IU39" s="362"/>
      <c r="IV39" s="362"/>
      <c r="IW39" s="362"/>
    </row>
    <row r="40" s="344" customFormat="1" ht="24" customHeight="1" spans="1:257">
      <c r="A40" s="326" t="s">
        <v>1455</v>
      </c>
      <c r="B40" s="332"/>
      <c r="C40" s="332"/>
      <c r="D40" s="332"/>
      <c r="E40" s="323"/>
      <c r="F40" s="333"/>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c r="CK40" s="362"/>
      <c r="CL40" s="362"/>
      <c r="CM40" s="362"/>
      <c r="CN40" s="362"/>
      <c r="CO40" s="362"/>
      <c r="CP40" s="362"/>
      <c r="CQ40" s="362"/>
      <c r="CR40" s="362"/>
      <c r="CS40" s="362"/>
      <c r="CT40" s="362"/>
      <c r="CU40" s="362"/>
      <c r="CV40" s="362"/>
      <c r="CW40" s="362"/>
      <c r="CX40" s="362"/>
      <c r="CY40" s="362"/>
      <c r="CZ40" s="362"/>
      <c r="DA40" s="362"/>
      <c r="DB40" s="362"/>
      <c r="DC40" s="362"/>
      <c r="DD40" s="362"/>
      <c r="DE40" s="362"/>
      <c r="DF40" s="362"/>
      <c r="DG40" s="362"/>
      <c r="DH40" s="362"/>
      <c r="DI40" s="362"/>
      <c r="DJ40" s="362"/>
      <c r="DK40" s="362"/>
      <c r="DL40" s="362"/>
      <c r="DM40" s="362"/>
      <c r="DN40" s="362"/>
      <c r="DO40" s="362"/>
      <c r="DP40" s="362"/>
      <c r="DQ40" s="362"/>
      <c r="DR40" s="362"/>
      <c r="DS40" s="362"/>
      <c r="DT40" s="362"/>
      <c r="DU40" s="362"/>
      <c r="DV40" s="362"/>
      <c r="DW40" s="362"/>
      <c r="DX40" s="362"/>
      <c r="DY40" s="362"/>
      <c r="DZ40" s="362"/>
      <c r="EA40" s="362"/>
      <c r="EB40" s="362"/>
      <c r="EC40" s="362"/>
      <c r="ED40" s="362"/>
      <c r="EE40" s="362"/>
      <c r="EF40" s="362"/>
      <c r="EG40" s="362"/>
      <c r="EH40" s="362"/>
      <c r="EI40" s="362"/>
      <c r="EJ40" s="362"/>
      <c r="EK40" s="362"/>
      <c r="EL40" s="362"/>
      <c r="EM40" s="362"/>
      <c r="EN40" s="362"/>
      <c r="EO40" s="362"/>
      <c r="EP40" s="362"/>
      <c r="EQ40" s="362"/>
      <c r="ER40" s="362"/>
      <c r="ES40" s="362"/>
      <c r="ET40" s="362"/>
      <c r="EU40" s="362"/>
      <c r="EV40" s="362"/>
      <c r="EW40" s="362"/>
      <c r="EX40" s="362"/>
      <c r="EY40" s="362"/>
      <c r="EZ40" s="362"/>
      <c r="FA40" s="362"/>
      <c r="FB40" s="362"/>
      <c r="FC40" s="362"/>
      <c r="FD40" s="362"/>
      <c r="FE40" s="362"/>
      <c r="FF40" s="362"/>
      <c r="FG40" s="362"/>
      <c r="FH40" s="362"/>
      <c r="FI40" s="362"/>
      <c r="FJ40" s="362"/>
      <c r="FK40" s="362"/>
      <c r="FL40" s="362"/>
      <c r="FM40" s="362"/>
      <c r="FN40" s="362"/>
      <c r="FO40" s="362"/>
      <c r="FP40" s="362"/>
      <c r="FQ40" s="362"/>
      <c r="FR40" s="362"/>
      <c r="FS40" s="362"/>
      <c r="FT40" s="362"/>
      <c r="FU40" s="362"/>
      <c r="FV40" s="362"/>
      <c r="FW40" s="362"/>
      <c r="FX40" s="362"/>
      <c r="FY40" s="362"/>
      <c r="FZ40" s="362"/>
      <c r="GA40" s="362"/>
      <c r="GB40" s="362"/>
      <c r="GC40" s="362"/>
      <c r="GD40" s="362"/>
      <c r="GE40" s="362"/>
      <c r="GF40" s="362"/>
      <c r="GG40" s="362"/>
      <c r="GH40" s="362"/>
      <c r="GI40" s="362"/>
      <c r="GJ40" s="362"/>
      <c r="GK40" s="362"/>
      <c r="GL40" s="362"/>
      <c r="GM40" s="362"/>
      <c r="GN40" s="362"/>
      <c r="GO40" s="362"/>
      <c r="GP40" s="362"/>
      <c r="GQ40" s="362"/>
      <c r="GR40" s="362"/>
      <c r="GS40" s="362"/>
      <c r="GT40" s="362"/>
      <c r="GU40" s="362"/>
      <c r="GV40" s="362"/>
      <c r="GW40" s="362"/>
      <c r="GX40" s="362"/>
      <c r="GY40" s="362"/>
      <c r="GZ40" s="362"/>
      <c r="HA40" s="362"/>
      <c r="HB40" s="362"/>
      <c r="HC40" s="362"/>
      <c r="HD40" s="362"/>
      <c r="HE40" s="362"/>
      <c r="HF40" s="362"/>
      <c r="HG40" s="362"/>
      <c r="HH40" s="362"/>
      <c r="HI40" s="362"/>
      <c r="HJ40" s="362"/>
      <c r="HK40" s="362"/>
      <c r="HL40" s="362"/>
      <c r="HM40" s="362"/>
      <c r="HN40" s="362"/>
      <c r="HO40" s="362"/>
      <c r="HP40" s="362"/>
      <c r="HQ40" s="362"/>
      <c r="HR40" s="362"/>
      <c r="HS40" s="362"/>
      <c r="HT40" s="362"/>
      <c r="HU40" s="362"/>
      <c r="HV40" s="362"/>
      <c r="HW40" s="362"/>
      <c r="HX40" s="362"/>
      <c r="HY40" s="362"/>
      <c r="HZ40" s="362"/>
      <c r="IA40" s="362"/>
      <c r="IB40" s="362"/>
      <c r="IC40" s="362"/>
      <c r="ID40" s="362"/>
      <c r="IE40" s="362"/>
      <c r="IF40" s="362"/>
      <c r="IG40" s="362"/>
      <c r="IH40" s="362"/>
      <c r="II40" s="362"/>
      <c r="IJ40" s="362"/>
      <c r="IK40" s="362"/>
      <c r="IL40" s="362"/>
      <c r="IM40" s="362"/>
      <c r="IN40" s="362"/>
      <c r="IO40" s="362"/>
      <c r="IP40" s="362"/>
      <c r="IQ40" s="362"/>
      <c r="IR40" s="362"/>
      <c r="IS40" s="362"/>
      <c r="IT40" s="362"/>
      <c r="IU40" s="362"/>
      <c r="IV40" s="362"/>
      <c r="IW40" s="362"/>
    </row>
    <row r="41" s="344" customFormat="1" ht="24" customHeight="1" spans="1:257">
      <c r="A41" s="321" t="s">
        <v>670</v>
      </c>
      <c r="B41" s="332"/>
      <c r="C41" s="332"/>
      <c r="D41" s="332"/>
      <c r="E41" s="323"/>
      <c r="F41" s="333"/>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c r="BQ41" s="362"/>
      <c r="BR41" s="362"/>
      <c r="BS41" s="362"/>
      <c r="BT41" s="362"/>
      <c r="BU41" s="362"/>
      <c r="BV41" s="362"/>
      <c r="BW41" s="362"/>
      <c r="BX41" s="362"/>
      <c r="BY41" s="362"/>
      <c r="BZ41" s="362"/>
      <c r="CA41" s="362"/>
      <c r="CB41" s="362"/>
      <c r="CC41" s="362"/>
      <c r="CD41" s="362"/>
      <c r="CE41" s="362"/>
      <c r="CF41" s="362"/>
      <c r="CG41" s="362"/>
      <c r="CH41" s="362"/>
      <c r="CI41" s="362"/>
      <c r="CJ41" s="362"/>
      <c r="CK41" s="362"/>
      <c r="CL41" s="362"/>
      <c r="CM41" s="362"/>
      <c r="CN41" s="362"/>
      <c r="CO41" s="362"/>
      <c r="CP41" s="362"/>
      <c r="CQ41" s="362"/>
      <c r="CR41" s="362"/>
      <c r="CS41" s="362"/>
      <c r="CT41" s="362"/>
      <c r="CU41" s="362"/>
      <c r="CV41" s="362"/>
      <c r="CW41" s="362"/>
      <c r="CX41" s="362"/>
      <c r="CY41" s="362"/>
      <c r="CZ41" s="362"/>
      <c r="DA41" s="362"/>
      <c r="DB41" s="362"/>
      <c r="DC41" s="362"/>
      <c r="DD41" s="362"/>
      <c r="DE41" s="362"/>
      <c r="DF41" s="362"/>
      <c r="DG41" s="362"/>
      <c r="DH41" s="362"/>
      <c r="DI41" s="362"/>
      <c r="DJ41" s="362"/>
      <c r="DK41" s="362"/>
      <c r="DL41" s="362"/>
      <c r="DM41" s="362"/>
      <c r="DN41" s="362"/>
      <c r="DO41" s="362"/>
      <c r="DP41" s="362"/>
      <c r="DQ41" s="362"/>
      <c r="DR41" s="362"/>
      <c r="DS41" s="362"/>
      <c r="DT41" s="362"/>
      <c r="DU41" s="362"/>
      <c r="DV41" s="362"/>
      <c r="DW41" s="362"/>
      <c r="DX41" s="362"/>
      <c r="DY41" s="362"/>
      <c r="DZ41" s="362"/>
      <c r="EA41" s="362"/>
      <c r="EB41" s="362"/>
      <c r="EC41" s="362"/>
      <c r="ED41" s="362"/>
      <c r="EE41" s="362"/>
      <c r="EF41" s="362"/>
      <c r="EG41" s="362"/>
      <c r="EH41" s="362"/>
      <c r="EI41" s="362"/>
      <c r="EJ41" s="362"/>
      <c r="EK41" s="362"/>
      <c r="EL41" s="362"/>
      <c r="EM41" s="362"/>
      <c r="EN41" s="362"/>
      <c r="EO41" s="362"/>
      <c r="EP41" s="362"/>
      <c r="EQ41" s="362"/>
      <c r="ER41" s="362"/>
      <c r="ES41" s="362"/>
      <c r="ET41" s="362"/>
      <c r="EU41" s="362"/>
      <c r="EV41" s="362"/>
      <c r="EW41" s="362"/>
      <c r="EX41" s="362"/>
      <c r="EY41" s="362"/>
      <c r="EZ41" s="362"/>
      <c r="FA41" s="362"/>
      <c r="FB41" s="362"/>
      <c r="FC41" s="362"/>
      <c r="FD41" s="362"/>
      <c r="FE41" s="362"/>
      <c r="FF41" s="362"/>
      <c r="FG41" s="362"/>
      <c r="FH41" s="362"/>
      <c r="FI41" s="362"/>
      <c r="FJ41" s="362"/>
      <c r="FK41" s="362"/>
      <c r="FL41" s="362"/>
      <c r="FM41" s="362"/>
      <c r="FN41" s="362"/>
      <c r="FO41" s="362"/>
      <c r="FP41" s="362"/>
      <c r="FQ41" s="362"/>
      <c r="FR41" s="362"/>
      <c r="FS41" s="362"/>
      <c r="FT41" s="362"/>
      <c r="FU41" s="362"/>
      <c r="FV41" s="362"/>
      <c r="FW41" s="362"/>
      <c r="FX41" s="362"/>
      <c r="FY41" s="362"/>
      <c r="FZ41" s="362"/>
      <c r="GA41" s="362"/>
      <c r="GB41" s="362"/>
      <c r="GC41" s="362"/>
      <c r="GD41" s="362"/>
      <c r="GE41" s="362"/>
      <c r="GF41" s="362"/>
      <c r="GG41" s="362"/>
      <c r="GH41" s="362"/>
      <c r="GI41" s="362"/>
      <c r="GJ41" s="362"/>
      <c r="GK41" s="362"/>
      <c r="GL41" s="362"/>
      <c r="GM41" s="362"/>
      <c r="GN41" s="362"/>
      <c r="GO41" s="362"/>
      <c r="GP41" s="362"/>
      <c r="GQ41" s="362"/>
      <c r="GR41" s="362"/>
      <c r="GS41" s="362"/>
      <c r="GT41" s="362"/>
      <c r="GU41" s="362"/>
      <c r="GV41" s="362"/>
      <c r="GW41" s="362"/>
      <c r="GX41" s="362"/>
      <c r="GY41" s="362"/>
      <c r="GZ41" s="362"/>
      <c r="HA41" s="362"/>
      <c r="HB41" s="362"/>
      <c r="HC41" s="362"/>
      <c r="HD41" s="362"/>
      <c r="HE41" s="362"/>
      <c r="HF41" s="362"/>
      <c r="HG41" s="362"/>
      <c r="HH41" s="362"/>
      <c r="HI41" s="362"/>
      <c r="HJ41" s="362"/>
      <c r="HK41" s="362"/>
      <c r="HL41" s="362"/>
      <c r="HM41" s="362"/>
      <c r="HN41" s="362"/>
      <c r="HO41" s="362"/>
      <c r="HP41" s="362"/>
      <c r="HQ41" s="362"/>
      <c r="HR41" s="362"/>
      <c r="HS41" s="362"/>
      <c r="HT41" s="362"/>
      <c r="HU41" s="362"/>
      <c r="HV41" s="362"/>
      <c r="HW41" s="362"/>
      <c r="HX41" s="362"/>
      <c r="HY41" s="362"/>
      <c r="HZ41" s="362"/>
      <c r="IA41" s="362"/>
      <c r="IB41" s="362"/>
      <c r="IC41" s="362"/>
      <c r="ID41" s="362"/>
      <c r="IE41" s="362"/>
      <c r="IF41" s="362"/>
      <c r="IG41" s="362"/>
      <c r="IH41" s="362"/>
      <c r="II41" s="362"/>
      <c r="IJ41" s="362"/>
      <c r="IK41" s="362"/>
      <c r="IL41" s="362"/>
      <c r="IM41" s="362"/>
      <c r="IN41" s="362"/>
      <c r="IO41" s="362"/>
      <c r="IP41" s="362"/>
      <c r="IQ41" s="362"/>
      <c r="IR41" s="362"/>
      <c r="IS41" s="362"/>
      <c r="IT41" s="362"/>
      <c r="IU41" s="362"/>
      <c r="IV41" s="362"/>
      <c r="IW41" s="362"/>
    </row>
    <row r="42" s="344" customFormat="1" ht="24" customHeight="1" spans="1:257">
      <c r="A42" s="321" t="s">
        <v>1456</v>
      </c>
      <c r="B42" s="332"/>
      <c r="C42" s="332"/>
      <c r="D42" s="332"/>
      <c r="E42" s="323"/>
      <c r="F42" s="333"/>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2"/>
      <c r="BO42" s="362"/>
      <c r="BP42" s="362"/>
      <c r="BQ42" s="362"/>
      <c r="BR42" s="362"/>
      <c r="BS42" s="362"/>
      <c r="BT42" s="362"/>
      <c r="BU42" s="362"/>
      <c r="BV42" s="362"/>
      <c r="BW42" s="362"/>
      <c r="BX42" s="362"/>
      <c r="BY42" s="362"/>
      <c r="BZ42" s="362"/>
      <c r="CA42" s="362"/>
      <c r="CB42" s="362"/>
      <c r="CC42" s="362"/>
      <c r="CD42" s="362"/>
      <c r="CE42" s="362"/>
      <c r="CF42" s="362"/>
      <c r="CG42" s="362"/>
      <c r="CH42" s="362"/>
      <c r="CI42" s="362"/>
      <c r="CJ42" s="362"/>
      <c r="CK42" s="362"/>
      <c r="CL42" s="362"/>
      <c r="CM42" s="362"/>
      <c r="CN42" s="362"/>
      <c r="CO42" s="362"/>
      <c r="CP42" s="362"/>
      <c r="CQ42" s="362"/>
      <c r="CR42" s="362"/>
      <c r="CS42" s="362"/>
      <c r="CT42" s="362"/>
      <c r="CU42" s="362"/>
      <c r="CV42" s="362"/>
      <c r="CW42" s="362"/>
      <c r="CX42" s="362"/>
      <c r="CY42" s="362"/>
      <c r="CZ42" s="362"/>
      <c r="DA42" s="362"/>
      <c r="DB42" s="362"/>
      <c r="DC42" s="362"/>
      <c r="DD42" s="362"/>
      <c r="DE42" s="362"/>
      <c r="DF42" s="362"/>
      <c r="DG42" s="362"/>
      <c r="DH42" s="362"/>
      <c r="DI42" s="362"/>
      <c r="DJ42" s="362"/>
      <c r="DK42" s="362"/>
      <c r="DL42" s="362"/>
      <c r="DM42" s="362"/>
      <c r="DN42" s="362"/>
      <c r="DO42" s="362"/>
      <c r="DP42" s="362"/>
      <c r="DQ42" s="362"/>
      <c r="DR42" s="362"/>
      <c r="DS42" s="362"/>
      <c r="DT42" s="362"/>
      <c r="DU42" s="362"/>
      <c r="DV42" s="362"/>
      <c r="DW42" s="362"/>
      <c r="DX42" s="362"/>
      <c r="DY42" s="362"/>
      <c r="DZ42" s="362"/>
      <c r="EA42" s="362"/>
      <c r="EB42" s="362"/>
      <c r="EC42" s="362"/>
      <c r="ED42" s="362"/>
      <c r="EE42" s="362"/>
      <c r="EF42" s="362"/>
      <c r="EG42" s="362"/>
      <c r="EH42" s="362"/>
      <c r="EI42" s="362"/>
      <c r="EJ42" s="362"/>
      <c r="EK42" s="362"/>
      <c r="EL42" s="362"/>
      <c r="EM42" s="362"/>
      <c r="EN42" s="362"/>
      <c r="EO42" s="362"/>
      <c r="EP42" s="362"/>
      <c r="EQ42" s="362"/>
      <c r="ER42" s="362"/>
      <c r="ES42" s="362"/>
      <c r="ET42" s="362"/>
      <c r="EU42" s="362"/>
      <c r="EV42" s="362"/>
      <c r="EW42" s="362"/>
      <c r="EX42" s="362"/>
      <c r="EY42" s="362"/>
      <c r="EZ42" s="362"/>
      <c r="FA42" s="362"/>
      <c r="FB42" s="362"/>
      <c r="FC42" s="362"/>
      <c r="FD42" s="362"/>
      <c r="FE42" s="362"/>
      <c r="FF42" s="362"/>
      <c r="FG42" s="362"/>
      <c r="FH42" s="362"/>
      <c r="FI42" s="362"/>
      <c r="FJ42" s="362"/>
      <c r="FK42" s="362"/>
      <c r="FL42" s="362"/>
      <c r="FM42" s="362"/>
      <c r="FN42" s="362"/>
      <c r="FO42" s="362"/>
      <c r="FP42" s="362"/>
      <c r="FQ42" s="362"/>
      <c r="FR42" s="362"/>
      <c r="FS42" s="362"/>
      <c r="FT42" s="362"/>
      <c r="FU42" s="362"/>
      <c r="FV42" s="362"/>
      <c r="FW42" s="362"/>
      <c r="FX42" s="362"/>
      <c r="FY42" s="362"/>
      <c r="FZ42" s="362"/>
      <c r="GA42" s="362"/>
      <c r="GB42" s="362"/>
      <c r="GC42" s="362"/>
      <c r="GD42" s="362"/>
      <c r="GE42" s="362"/>
      <c r="GF42" s="362"/>
      <c r="GG42" s="362"/>
      <c r="GH42" s="362"/>
      <c r="GI42" s="362"/>
      <c r="GJ42" s="362"/>
      <c r="GK42" s="362"/>
      <c r="GL42" s="362"/>
      <c r="GM42" s="362"/>
      <c r="GN42" s="362"/>
      <c r="GO42" s="362"/>
      <c r="GP42" s="362"/>
      <c r="GQ42" s="362"/>
      <c r="GR42" s="362"/>
      <c r="GS42" s="362"/>
      <c r="GT42" s="362"/>
      <c r="GU42" s="362"/>
      <c r="GV42" s="362"/>
      <c r="GW42" s="362"/>
      <c r="GX42" s="362"/>
      <c r="GY42" s="362"/>
      <c r="GZ42" s="362"/>
      <c r="HA42" s="362"/>
      <c r="HB42" s="362"/>
      <c r="HC42" s="362"/>
      <c r="HD42" s="362"/>
      <c r="HE42" s="362"/>
      <c r="HF42" s="362"/>
      <c r="HG42" s="362"/>
      <c r="HH42" s="362"/>
      <c r="HI42" s="362"/>
      <c r="HJ42" s="362"/>
      <c r="HK42" s="362"/>
      <c r="HL42" s="362"/>
      <c r="HM42" s="362"/>
      <c r="HN42" s="362"/>
      <c r="HO42" s="362"/>
      <c r="HP42" s="362"/>
      <c r="HQ42" s="362"/>
      <c r="HR42" s="362"/>
      <c r="HS42" s="362"/>
      <c r="HT42" s="362"/>
      <c r="HU42" s="362"/>
      <c r="HV42" s="362"/>
      <c r="HW42" s="362"/>
      <c r="HX42" s="362"/>
      <c r="HY42" s="362"/>
      <c r="HZ42" s="362"/>
      <c r="IA42" s="362"/>
      <c r="IB42" s="362"/>
      <c r="IC42" s="362"/>
      <c r="ID42" s="362"/>
      <c r="IE42" s="362"/>
      <c r="IF42" s="362"/>
      <c r="IG42" s="362"/>
      <c r="IH42" s="362"/>
      <c r="II42" s="362"/>
      <c r="IJ42" s="362"/>
      <c r="IK42" s="362"/>
      <c r="IL42" s="362"/>
      <c r="IM42" s="362"/>
      <c r="IN42" s="362"/>
      <c r="IO42" s="362"/>
      <c r="IP42" s="362"/>
      <c r="IQ42" s="362"/>
      <c r="IR42" s="362"/>
      <c r="IS42" s="362"/>
      <c r="IT42" s="362"/>
      <c r="IU42" s="362"/>
      <c r="IV42" s="362"/>
      <c r="IW42" s="362"/>
    </row>
    <row r="43" s="344" customFormat="1" ht="24" customHeight="1" spans="1:257">
      <c r="A43" s="326" t="s">
        <v>1457</v>
      </c>
      <c r="B43" s="332"/>
      <c r="C43" s="332"/>
      <c r="D43" s="332"/>
      <c r="E43" s="323"/>
      <c r="F43" s="333"/>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2"/>
      <c r="BN43" s="362"/>
      <c r="BO43" s="362"/>
      <c r="BP43" s="362"/>
      <c r="BQ43" s="362"/>
      <c r="BR43" s="362"/>
      <c r="BS43" s="362"/>
      <c r="BT43" s="362"/>
      <c r="BU43" s="362"/>
      <c r="BV43" s="362"/>
      <c r="BW43" s="362"/>
      <c r="BX43" s="362"/>
      <c r="BY43" s="362"/>
      <c r="BZ43" s="362"/>
      <c r="CA43" s="362"/>
      <c r="CB43" s="362"/>
      <c r="CC43" s="362"/>
      <c r="CD43" s="362"/>
      <c r="CE43" s="362"/>
      <c r="CF43" s="362"/>
      <c r="CG43" s="362"/>
      <c r="CH43" s="362"/>
      <c r="CI43" s="362"/>
      <c r="CJ43" s="362"/>
      <c r="CK43" s="362"/>
      <c r="CL43" s="362"/>
      <c r="CM43" s="362"/>
      <c r="CN43" s="362"/>
      <c r="CO43" s="362"/>
      <c r="CP43" s="362"/>
      <c r="CQ43" s="362"/>
      <c r="CR43" s="362"/>
      <c r="CS43" s="362"/>
      <c r="CT43" s="362"/>
      <c r="CU43" s="362"/>
      <c r="CV43" s="362"/>
      <c r="CW43" s="362"/>
      <c r="CX43" s="362"/>
      <c r="CY43" s="362"/>
      <c r="CZ43" s="362"/>
      <c r="DA43" s="362"/>
      <c r="DB43" s="362"/>
      <c r="DC43" s="362"/>
      <c r="DD43" s="362"/>
      <c r="DE43" s="362"/>
      <c r="DF43" s="362"/>
      <c r="DG43" s="362"/>
      <c r="DH43" s="362"/>
      <c r="DI43" s="362"/>
      <c r="DJ43" s="362"/>
      <c r="DK43" s="362"/>
      <c r="DL43" s="362"/>
      <c r="DM43" s="362"/>
      <c r="DN43" s="362"/>
      <c r="DO43" s="362"/>
      <c r="DP43" s="362"/>
      <c r="DQ43" s="362"/>
      <c r="DR43" s="362"/>
      <c r="DS43" s="362"/>
      <c r="DT43" s="362"/>
      <c r="DU43" s="362"/>
      <c r="DV43" s="362"/>
      <c r="DW43" s="362"/>
      <c r="DX43" s="362"/>
      <c r="DY43" s="362"/>
      <c r="DZ43" s="362"/>
      <c r="EA43" s="362"/>
      <c r="EB43" s="362"/>
      <c r="EC43" s="362"/>
      <c r="ED43" s="362"/>
      <c r="EE43" s="362"/>
      <c r="EF43" s="362"/>
      <c r="EG43" s="362"/>
      <c r="EH43" s="362"/>
      <c r="EI43" s="362"/>
      <c r="EJ43" s="362"/>
      <c r="EK43" s="362"/>
      <c r="EL43" s="362"/>
      <c r="EM43" s="362"/>
      <c r="EN43" s="362"/>
      <c r="EO43" s="362"/>
      <c r="EP43" s="362"/>
      <c r="EQ43" s="362"/>
      <c r="ER43" s="362"/>
      <c r="ES43" s="362"/>
      <c r="ET43" s="362"/>
      <c r="EU43" s="362"/>
      <c r="EV43" s="362"/>
      <c r="EW43" s="362"/>
      <c r="EX43" s="362"/>
      <c r="EY43" s="362"/>
      <c r="EZ43" s="362"/>
      <c r="FA43" s="362"/>
      <c r="FB43" s="362"/>
      <c r="FC43" s="362"/>
      <c r="FD43" s="362"/>
      <c r="FE43" s="362"/>
      <c r="FF43" s="362"/>
      <c r="FG43" s="362"/>
      <c r="FH43" s="362"/>
      <c r="FI43" s="362"/>
      <c r="FJ43" s="362"/>
      <c r="FK43" s="362"/>
      <c r="FL43" s="362"/>
      <c r="FM43" s="362"/>
      <c r="FN43" s="362"/>
      <c r="FO43" s="362"/>
      <c r="FP43" s="362"/>
      <c r="FQ43" s="362"/>
      <c r="FR43" s="362"/>
      <c r="FS43" s="362"/>
      <c r="FT43" s="362"/>
      <c r="FU43" s="362"/>
      <c r="FV43" s="362"/>
      <c r="FW43" s="362"/>
      <c r="FX43" s="362"/>
      <c r="FY43" s="362"/>
      <c r="FZ43" s="362"/>
      <c r="GA43" s="362"/>
      <c r="GB43" s="362"/>
      <c r="GC43" s="362"/>
      <c r="GD43" s="362"/>
      <c r="GE43" s="362"/>
      <c r="GF43" s="362"/>
      <c r="GG43" s="362"/>
      <c r="GH43" s="362"/>
      <c r="GI43" s="362"/>
      <c r="GJ43" s="362"/>
      <c r="GK43" s="362"/>
      <c r="GL43" s="362"/>
      <c r="GM43" s="362"/>
      <c r="GN43" s="362"/>
      <c r="GO43" s="362"/>
      <c r="GP43" s="362"/>
      <c r="GQ43" s="362"/>
      <c r="GR43" s="362"/>
      <c r="GS43" s="362"/>
      <c r="GT43" s="362"/>
      <c r="GU43" s="362"/>
      <c r="GV43" s="362"/>
      <c r="GW43" s="362"/>
      <c r="GX43" s="362"/>
      <c r="GY43" s="362"/>
      <c r="GZ43" s="362"/>
      <c r="HA43" s="362"/>
      <c r="HB43" s="362"/>
      <c r="HC43" s="362"/>
      <c r="HD43" s="362"/>
      <c r="HE43" s="362"/>
      <c r="HF43" s="362"/>
      <c r="HG43" s="362"/>
      <c r="HH43" s="362"/>
      <c r="HI43" s="362"/>
      <c r="HJ43" s="362"/>
      <c r="HK43" s="362"/>
      <c r="HL43" s="362"/>
      <c r="HM43" s="362"/>
      <c r="HN43" s="362"/>
      <c r="HO43" s="362"/>
      <c r="HP43" s="362"/>
      <c r="HQ43" s="362"/>
      <c r="HR43" s="362"/>
      <c r="HS43" s="362"/>
      <c r="HT43" s="362"/>
      <c r="HU43" s="362"/>
      <c r="HV43" s="362"/>
      <c r="HW43" s="362"/>
      <c r="HX43" s="362"/>
      <c r="HY43" s="362"/>
      <c r="HZ43" s="362"/>
      <c r="IA43" s="362"/>
      <c r="IB43" s="362"/>
      <c r="IC43" s="362"/>
      <c r="ID43" s="362"/>
      <c r="IE43" s="362"/>
      <c r="IF43" s="362"/>
      <c r="IG43" s="362"/>
      <c r="IH43" s="362"/>
      <c r="II43" s="362"/>
      <c r="IJ43" s="362"/>
      <c r="IK43" s="362"/>
      <c r="IL43" s="362"/>
      <c r="IM43" s="362"/>
      <c r="IN43" s="362"/>
      <c r="IO43" s="362"/>
      <c r="IP43" s="362"/>
      <c r="IQ43" s="362"/>
      <c r="IR43" s="362"/>
      <c r="IS43" s="362"/>
      <c r="IT43" s="362"/>
      <c r="IU43" s="362"/>
      <c r="IV43" s="362"/>
      <c r="IW43" s="362"/>
    </row>
    <row r="44" s="344" customFormat="1" ht="24" customHeight="1" spans="1:257">
      <c r="A44" s="326" t="s">
        <v>1458</v>
      </c>
      <c r="B44" s="332"/>
      <c r="C44" s="332"/>
      <c r="D44" s="332"/>
      <c r="E44" s="323"/>
      <c r="F44" s="333"/>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2"/>
      <c r="AY44" s="362"/>
      <c r="AZ44" s="362"/>
      <c r="BA44" s="362"/>
      <c r="BB44" s="362"/>
      <c r="BC44" s="362"/>
      <c r="BD44" s="362"/>
      <c r="BE44" s="362"/>
      <c r="BF44" s="362"/>
      <c r="BG44" s="362"/>
      <c r="BH44" s="362"/>
      <c r="BI44" s="362"/>
      <c r="BJ44" s="362"/>
      <c r="BK44" s="362"/>
      <c r="BL44" s="362"/>
      <c r="BM44" s="362"/>
      <c r="BN44" s="362"/>
      <c r="BO44" s="362"/>
      <c r="BP44" s="362"/>
      <c r="BQ44" s="362"/>
      <c r="BR44" s="362"/>
      <c r="BS44" s="362"/>
      <c r="BT44" s="362"/>
      <c r="BU44" s="362"/>
      <c r="BV44" s="362"/>
      <c r="BW44" s="362"/>
      <c r="BX44" s="362"/>
      <c r="BY44" s="362"/>
      <c r="BZ44" s="362"/>
      <c r="CA44" s="362"/>
      <c r="CB44" s="362"/>
      <c r="CC44" s="362"/>
      <c r="CD44" s="362"/>
      <c r="CE44" s="362"/>
      <c r="CF44" s="362"/>
      <c r="CG44" s="362"/>
      <c r="CH44" s="362"/>
      <c r="CI44" s="362"/>
      <c r="CJ44" s="362"/>
      <c r="CK44" s="362"/>
      <c r="CL44" s="362"/>
      <c r="CM44" s="362"/>
      <c r="CN44" s="362"/>
      <c r="CO44" s="362"/>
      <c r="CP44" s="362"/>
      <c r="CQ44" s="362"/>
      <c r="CR44" s="362"/>
      <c r="CS44" s="362"/>
      <c r="CT44" s="362"/>
      <c r="CU44" s="362"/>
      <c r="CV44" s="362"/>
      <c r="CW44" s="362"/>
      <c r="CX44" s="362"/>
      <c r="CY44" s="362"/>
      <c r="CZ44" s="362"/>
      <c r="DA44" s="362"/>
      <c r="DB44" s="362"/>
      <c r="DC44" s="362"/>
      <c r="DD44" s="362"/>
      <c r="DE44" s="362"/>
      <c r="DF44" s="362"/>
      <c r="DG44" s="362"/>
      <c r="DH44" s="362"/>
      <c r="DI44" s="362"/>
      <c r="DJ44" s="362"/>
      <c r="DK44" s="362"/>
      <c r="DL44" s="362"/>
      <c r="DM44" s="362"/>
      <c r="DN44" s="362"/>
      <c r="DO44" s="362"/>
      <c r="DP44" s="362"/>
      <c r="DQ44" s="362"/>
      <c r="DR44" s="362"/>
      <c r="DS44" s="362"/>
      <c r="DT44" s="362"/>
      <c r="DU44" s="362"/>
      <c r="DV44" s="362"/>
      <c r="DW44" s="362"/>
      <c r="DX44" s="362"/>
      <c r="DY44" s="362"/>
      <c r="DZ44" s="362"/>
      <c r="EA44" s="362"/>
      <c r="EB44" s="362"/>
      <c r="EC44" s="362"/>
      <c r="ED44" s="362"/>
      <c r="EE44" s="362"/>
      <c r="EF44" s="362"/>
      <c r="EG44" s="362"/>
      <c r="EH44" s="362"/>
      <c r="EI44" s="362"/>
      <c r="EJ44" s="362"/>
      <c r="EK44" s="362"/>
      <c r="EL44" s="362"/>
      <c r="EM44" s="362"/>
      <c r="EN44" s="362"/>
      <c r="EO44" s="362"/>
      <c r="EP44" s="362"/>
      <c r="EQ44" s="362"/>
      <c r="ER44" s="362"/>
      <c r="ES44" s="362"/>
      <c r="ET44" s="362"/>
      <c r="EU44" s="362"/>
      <c r="EV44" s="362"/>
      <c r="EW44" s="362"/>
      <c r="EX44" s="362"/>
      <c r="EY44" s="362"/>
      <c r="EZ44" s="362"/>
      <c r="FA44" s="362"/>
      <c r="FB44" s="362"/>
      <c r="FC44" s="362"/>
      <c r="FD44" s="362"/>
      <c r="FE44" s="362"/>
      <c r="FF44" s="362"/>
      <c r="FG44" s="362"/>
      <c r="FH44" s="362"/>
      <c r="FI44" s="362"/>
      <c r="FJ44" s="362"/>
      <c r="FK44" s="362"/>
      <c r="FL44" s="362"/>
      <c r="FM44" s="362"/>
      <c r="FN44" s="362"/>
      <c r="FO44" s="362"/>
      <c r="FP44" s="362"/>
      <c r="FQ44" s="362"/>
      <c r="FR44" s="362"/>
      <c r="FS44" s="362"/>
      <c r="FT44" s="362"/>
      <c r="FU44" s="362"/>
      <c r="FV44" s="362"/>
      <c r="FW44" s="362"/>
      <c r="FX44" s="362"/>
      <c r="FY44" s="362"/>
      <c r="FZ44" s="362"/>
      <c r="GA44" s="362"/>
      <c r="GB44" s="362"/>
      <c r="GC44" s="362"/>
      <c r="GD44" s="362"/>
      <c r="GE44" s="362"/>
      <c r="GF44" s="362"/>
      <c r="GG44" s="362"/>
      <c r="GH44" s="362"/>
      <c r="GI44" s="362"/>
      <c r="GJ44" s="362"/>
      <c r="GK44" s="362"/>
      <c r="GL44" s="362"/>
      <c r="GM44" s="362"/>
      <c r="GN44" s="362"/>
      <c r="GO44" s="362"/>
      <c r="GP44" s="362"/>
      <c r="GQ44" s="362"/>
      <c r="GR44" s="362"/>
      <c r="GS44" s="362"/>
      <c r="GT44" s="362"/>
      <c r="GU44" s="362"/>
      <c r="GV44" s="362"/>
      <c r="GW44" s="362"/>
      <c r="GX44" s="362"/>
      <c r="GY44" s="362"/>
      <c r="GZ44" s="362"/>
      <c r="HA44" s="362"/>
      <c r="HB44" s="362"/>
      <c r="HC44" s="362"/>
      <c r="HD44" s="362"/>
      <c r="HE44" s="362"/>
      <c r="HF44" s="362"/>
      <c r="HG44" s="362"/>
      <c r="HH44" s="362"/>
      <c r="HI44" s="362"/>
      <c r="HJ44" s="362"/>
      <c r="HK44" s="362"/>
      <c r="HL44" s="362"/>
      <c r="HM44" s="362"/>
      <c r="HN44" s="362"/>
      <c r="HO44" s="362"/>
      <c r="HP44" s="362"/>
      <c r="HQ44" s="362"/>
      <c r="HR44" s="362"/>
      <c r="HS44" s="362"/>
      <c r="HT44" s="362"/>
      <c r="HU44" s="362"/>
      <c r="HV44" s="362"/>
      <c r="HW44" s="362"/>
      <c r="HX44" s="362"/>
      <c r="HY44" s="362"/>
      <c r="HZ44" s="362"/>
      <c r="IA44" s="362"/>
      <c r="IB44" s="362"/>
      <c r="IC44" s="362"/>
      <c r="ID44" s="362"/>
      <c r="IE44" s="362"/>
      <c r="IF44" s="362"/>
      <c r="IG44" s="362"/>
      <c r="IH44" s="362"/>
      <c r="II44" s="362"/>
      <c r="IJ44" s="362"/>
      <c r="IK44" s="362"/>
      <c r="IL44" s="362"/>
      <c r="IM44" s="362"/>
      <c r="IN44" s="362"/>
      <c r="IO44" s="362"/>
      <c r="IP44" s="362"/>
      <c r="IQ44" s="362"/>
      <c r="IR44" s="362"/>
      <c r="IS44" s="362"/>
      <c r="IT44" s="362"/>
      <c r="IU44" s="362"/>
      <c r="IV44" s="362"/>
      <c r="IW44" s="362"/>
    </row>
    <row r="45" s="344" customFormat="1" ht="24" customHeight="1" spans="1:257">
      <c r="A45" s="326" t="s">
        <v>1459</v>
      </c>
      <c r="B45" s="332"/>
      <c r="C45" s="332"/>
      <c r="D45" s="332"/>
      <c r="E45" s="323"/>
      <c r="F45" s="333"/>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62"/>
      <c r="BD45" s="362"/>
      <c r="BE45" s="362"/>
      <c r="BF45" s="362"/>
      <c r="BG45" s="362"/>
      <c r="BH45" s="362"/>
      <c r="BI45" s="362"/>
      <c r="BJ45" s="362"/>
      <c r="BK45" s="362"/>
      <c r="BL45" s="362"/>
      <c r="BM45" s="362"/>
      <c r="BN45" s="362"/>
      <c r="BO45" s="362"/>
      <c r="BP45" s="362"/>
      <c r="BQ45" s="362"/>
      <c r="BR45" s="362"/>
      <c r="BS45" s="362"/>
      <c r="BT45" s="362"/>
      <c r="BU45" s="362"/>
      <c r="BV45" s="362"/>
      <c r="BW45" s="362"/>
      <c r="BX45" s="362"/>
      <c r="BY45" s="362"/>
      <c r="BZ45" s="362"/>
      <c r="CA45" s="362"/>
      <c r="CB45" s="362"/>
      <c r="CC45" s="362"/>
      <c r="CD45" s="362"/>
      <c r="CE45" s="362"/>
      <c r="CF45" s="362"/>
      <c r="CG45" s="362"/>
      <c r="CH45" s="362"/>
      <c r="CI45" s="362"/>
      <c r="CJ45" s="362"/>
      <c r="CK45" s="362"/>
      <c r="CL45" s="362"/>
      <c r="CM45" s="362"/>
      <c r="CN45" s="362"/>
      <c r="CO45" s="362"/>
      <c r="CP45" s="362"/>
      <c r="CQ45" s="362"/>
      <c r="CR45" s="362"/>
      <c r="CS45" s="362"/>
      <c r="CT45" s="362"/>
      <c r="CU45" s="362"/>
      <c r="CV45" s="362"/>
      <c r="CW45" s="362"/>
      <c r="CX45" s="362"/>
      <c r="CY45" s="362"/>
      <c r="CZ45" s="362"/>
      <c r="DA45" s="362"/>
      <c r="DB45" s="362"/>
      <c r="DC45" s="362"/>
      <c r="DD45" s="362"/>
      <c r="DE45" s="362"/>
      <c r="DF45" s="362"/>
      <c r="DG45" s="362"/>
      <c r="DH45" s="362"/>
      <c r="DI45" s="362"/>
      <c r="DJ45" s="362"/>
      <c r="DK45" s="362"/>
      <c r="DL45" s="362"/>
      <c r="DM45" s="362"/>
      <c r="DN45" s="362"/>
      <c r="DO45" s="362"/>
      <c r="DP45" s="362"/>
      <c r="DQ45" s="362"/>
      <c r="DR45" s="362"/>
      <c r="DS45" s="362"/>
      <c r="DT45" s="362"/>
      <c r="DU45" s="362"/>
      <c r="DV45" s="362"/>
      <c r="DW45" s="362"/>
      <c r="DX45" s="362"/>
      <c r="DY45" s="362"/>
      <c r="DZ45" s="362"/>
      <c r="EA45" s="362"/>
      <c r="EB45" s="362"/>
      <c r="EC45" s="362"/>
      <c r="ED45" s="362"/>
      <c r="EE45" s="362"/>
      <c r="EF45" s="362"/>
      <c r="EG45" s="362"/>
      <c r="EH45" s="362"/>
      <c r="EI45" s="362"/>
      <c r="EJ45" s="362"/>
      <c r="EK45" s="362"/>
      <c r="EL45" s="362"/>
      <c r="EM45" s="362"/>
      <c r="EN45" s="362"/>
      <c r="EO45" s="362"/>
      <c r="EP45" s="362"/>
      <c r="EQ45" s="362"/>
      <c r="ER45" s="362"/>
      <c r="ES45" s="362"/>
      <c r="ET45" s="362"/>
      <c r="EU45" s="362"/>
      <c r="EV45" s="362"/>
      <c r="EW45" s="362"/>
      <c r="EX45" s="362"/>
      <c r="EY45" s="362"/>
      <c r="EZ45" s="362"/>
      <c r="FA45" s="362"/>
      <c r="FB45" s="362"/>
      <c r="FC45" s="362"/>
      <c r="FD45" s="362"/>
      <c r="FE45" s="362"/>
      <c r="FF45" s="362"/>
      <c r="FG45" s="362"/>
      <c r="FH45" s="362"/>
      <c r="FI45" s="362"/>
      <c r="FJ45" s="362"/>
      <c r="FK45" s="362"/>
      <c r="FL45" s="362"/>
      <c r="FM45" s="362"/>
      <c r="FN45" s="362"/>
      <c r="FO45" s="362"/>
      <c r="FP45" s="362"/>
      <c r="FQ45" s="362"/>
      <c r="FR45" s="362"/>
      <c r="FS45" s="362"/>
      <c r="FT45" s="362"/>
      <c r="FU45" s="362"/>
      <c r="FV45" s="362"/>
      <c r="FW45" s="362"/>
      <c r="FX45" s="362"/>
      <c r="FY45" s="362"/>
      <c r="FZ45" s="362"/>
      <c r="GA45" s="362"/>
      <c r="GB45" s="362"/>
      <c r="GC45" s="362"/>
      <c r="GD45" s="362"/>
      <c r="GE45" s="362"/>
      <c r="GF45" s="362"/>
      <c r="GG45" s="362"/>
      <c r="GH45" s="362"/>
      <c r="GI45" s="362"/>
      <c r="GJ45" s="362"/>
      <c r="GK45" s="362"/>
      <c r="GL45" s="362"/>
      <c r="GM45" s="362"/>
      <c r="GN45" s="362"/>
      <c r="GO45" s="362"/>
      <c r="GP45" s="362"/>
      <c r="GQ45" s="362"/>
      <c r="GR45" s="362"/>
      <c r="GS45" s="362"/>
      <c r="GT45" s="362"/>
      <c r="GU45" s="362"/>
      <c r="GV45" s="362"/>
      <c r="GW45" s="362"/>
      <c r="GX45" s="362"/>
      <c r="GY45" s="362"/>
      <c r="GZ45" s="362"/>
      <c r="HA45" s="362"/>
      <c r="HB45" s="362"/>
      <c r="HC45" s="362"/>
      <c r="HD45" s="362"/>
      <c r="HE45" s="362"/>
      <c r="HF45" s="362"/>
      <c r="HG45" s="362"/>
      <c r="HH45" s="362"/>
      <c r="HI45" s="362"/>
      <c r="HJ45" s="362"/>
      <c r="HK45" s="362"/>
      <c r="HL45" s="362"/>
      <c r="HM45" s="362"/>
      <c r="HN45" s="362"/>
      <c r="HO45" s="362"/>
      <c r="HP45" s="362"/>
      <c r="HQ45" s="362"/>
      <c r="HR45" s="362"/>
      <c r="HS45" s="362"/>
      <c r="HT45" s="362"/>
      <c r="HU45" s="362"/>
      <c r="HV45" s="362"/>
      <c r="HW45" s="362"/>
      <c r="HX45" s="362"/>
      <c r="HY45" s="362"/>
      <c r="HZ45" s="362"/>
      <c r="IA45" s="362"/>
      <c r="IB45" s="362"/>
      <c r="IC45" s="362"/>
      <c r="ID45" s="362"/>
      <c r="IE45" s="362"/>
      <c r="IF45" s="362"/>
      <c r="IG45" s="362"/>
      <c r="IH45" s="362"/>
      <c r="II45" s="362"/>
      <c r="IJ45" s="362"/>
      <c r="IK45" s="362"/>
      <c r="IL45" s="362"/>
      <c r="IM45" s="362"/>
      <c r="IN45" s="362"/>
      <c r="IO45" s="362"/>
      <c r="IP45" s="362"/>
      <c r="IQ45" s="362"/>
      <c r="IR45" s="362"/>
      <c r="IS45" s="362"/>
      <c r="IT45" s="362"/>
      <c r="IU45" s="362"/>
      <c r="IV45" s="362"/>
      <c r="IW45" s="362"/>
    </row>
    <row r="46" s="344" customFormat="1" ht="24" customHeight="1" spans="1:257">
      <c r="A46" s="326" t="s">
        <v>1460</v>
      </c>
      <c r="B46" s="332"/>
      <c r="C46" s="332"/>
      <c r="D46" s="332"/>
      <c r="E46" s="323"/>
      <c r="F46" s="333"/>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c r="BK46" s="362"/>
      <c r="BL46" s="362"/>
      <c r="BM46" s="362"/>
      <c r="BN46" s="362"/>
      <c r="BO46" s="362"/>
      <c r="BP46" s="362"/>
      <c r="BQ46" s="362"/>
      <c r="BR46" s="362"/>
      <c r="BS46" s="362"/>
      <c r="BT46" s="362"/>
      <c r="BU46" s="362"/>
      <c r="BV46" s="362"/>
      <c r="BW46" s="362"/>
      <c r="BX46" s="362"/>
      <c r="BY46" s="362"/>
      <c r="BZ46" s="362"/>
      <c r="CA46" s="362"/>
      <c r="CB46" s="362"/>
      <c r="CC46" s="362"/>
      <c r="CD46" s="362"/>
      <c r="CE46" s="362"/>
      <c r="CF46" s="362"/>
      <c r="CG46" s="362"/>
      <c r="CH46" s="362"/>
      <c r="CI46" s="362"/>
      <c r="CJ46" s="362"/>
      <c r="CK46" s="362"/>
      <c r="CL46" s="362"/>
      <c r="CM46" s="362"/>
      <c r="CN46" s="362"/>
      <c r="CO46" s="362"/>
      <c r="CP46" s="362"/>
      <c r="CQ46" s="362"/>
      <c r="CR46" s="362"/>
      <c r="CS46" s="362"/>
      <c r="CT46" s="362"/>
      <c r="CU46" s="362"/>
      <c r="CV46" s="362"/>
      <c r="CW46" s="362"/>
      <c r="CX46" s="362"/>
      <c r="CY46" s="362"/>
      <c r="CZ46" s="362"/>
      <c r="DA46" s="362"/>
      <c r="DB46" s="362"/>
      <c r="DC46" s="362"/>
      <c r="DD46" s="362"/>
      <c r="DE46" s="362"/>
      <c r="DF46" s="362"/>
      <c r="DG46" s="362"/>
      <c r="DH46" s="362"/>
      <c r="DI46" s="362"/>
      <c r="DJ46" s="362"/>
      <c r="DK46" s="362"/>
      <c r="DL46" s="362"/>
      <c r="DM46" s="362"/>
      <c r="DN46" s="362"/>
      <c r="DO46" s="362"/>
      <c r="DP46" s="362"/>
      <c r="DQ46" s="362"/>
      <c r="DR46" s="362"/>
      <c r="DS46" s="362"/>
      <c r="DT46" s="362"/>
      <c r="DU46" s="362"/>
      <c r="DV46" s="362"/>
      <c r="DW46" s="362"/>
      <c r="DX46" s="362"/>
      <c r="DY46" s="362"/>
      <c r="DZ46" s="362"/>
      <c r="EA46" s="362"/>
      <c r="EB46" s="362"/>
      <c r="EC46" s="362"/>
      <c r="ED46" s="362"/>
      <c r="EE46" s="362"/>
      <c r="EF46" s="362"/>
      <c r="EG46" s="362"/>
      <c r="EH46" s="362"/>
      <c r="EI46" s="362"/>
      <c r="EJ46" s="362"/>
      <c r="EK46" s="362"/>
      <c r="EL46" s="362"/>
      <c r="EM46" s="362"/>
      <c r="EN46" s="362"/>
      <c r="EO46" s="362"/>
      <c r="EP46" s="362"/>
      <c r="EQ46" s="362"/>
      <c r="ER46" s="362"/>
      <c r="ES46" s="362"/>
      <c r="ET46" s="362"/>
      <c r="EU46" s="362"/>
      <c r="EV46" s="362"/>
      <c r="EW46" s="362"/>
      <c r="EX46" s="362"/>
      <c r="EY46" s="362"/>
      <c r="EZ46" s="362"/>
      <c r="FA46" s="362"/>
      <c r="FB46" s="362"/>
      <c r="FC46" s="362"/>
      <c r="FD46" s="362"/>
      <c r="FE46" s="362"/>
      <c r="FF46" s="362"/>
      <c r="FG46" s="362"/>
      <c r="FH46" s="362"/>
      <c r="FI46" s="362"/>
      <c r="FJ46" s="362"/>
      <c r="FK46" s="362"/>
      <c r="FL46" s="362"/>
      <c r="FM46" s="362"/>
      <c r="FN46" s="362"/>
      <c r="FO46" s="362"/>
      <c r="FP46" s="362"/>
      <c r="FQ46" s="362"/>
      <c r="FR46" s="362"/>
      <c r="FS46" s="362"/>
      <c r="FT46" s="362"/>
      <c r="FU46" s="362"/>
      <c r="FV46" s="362"/>
      <c r="FW46" s="362"/>
      <c r="FX46" s="362"/>
      <c r="FY46" s="362"/>
      <c r="FZ46" s="362"/>
      <c r="GA46" s="362"/>
      <c r="GB46" s="362"/>
      <c r="GC46" s="362"/>
      <c r="GD46" s="362"/>
      <c r="GE46" s="362"/>
      <c r="GF46" s="362"/>
      <c r="GG46" s="362"/>
      <c r="GH46" s="362"/>
      <c r="GI46" s="362"/>
      <c r="GJ46" s="362"/>
      <c r="GK46" s="362"/>
      <c r="GL46" s="362"/>
      <c r="GM46" s="362"/>
      <c r="GN46" s="362"/>
      <c r="GO46" s="362"/>
      <c r="GP46" s="362"/>
      <c r="GQ46" s="362"/>
      <c r="GR46" s="362"/>
      <c r="GS46" s="362"/>
      <c r="GT46" s="362"/>
      <c r="GU46" s="362"/>
      <c r="GV46" s="362"/>
      <c r="GW46" s="362"/>
      <c r="GX46" s="362"/>
      <c r="GY46" s="362"/>
      <c r="GZ46" s="362"/>
      <c r="HA46" s="362"/>
      <c r="HB46" s="362"/>
      <c r="HC46" s="362"/>
      <c r="HD46" s="362"/>
      <c r="HE46" s="362"/>
      <c r="HF46" s="362"/>
      <c r="HG46" s="362"/>
      <c r="HH46" s="362"/>
      <c r="HI46" s="362"/>
      <c r="HJ46" s="362"/>
      <c r="HK46" s="362"/>
      <c r="HL46" s="362"/>
      <c r="HM46" s="362"/>
      <c r="HN46" s="362"/>
      <c r="HO46" s="362"/>
      <c r="HP46" s="362"/>
      <c r="HQ46" s="362"/>
      <c r="HR46" s="362"/>
      <c r="HS46" s="362"/>
      <c r="HT46" s="362"/>
      <c r="HU46" s="362"/>
      <c r="HV46" s="362"/>
      <c r="HW46" s="362"/>
      <c r="HX46" s="362"/>
      <c r="HY46" s="362"/>
      <c r="HZ46" s="362"/>
      <c r="IA46" s="362"/>
      <c r="IB46" s="362"/>
      <c r="IC46" s="362"/>
      <c r="ID46" s="362"/>
      <c r="IE46" s="362"/>
      <c r="IF46" s="362"/>
      <c r="IG46" s="362"/>
      <c r="IH46" s="362"/>
      <c r="II46" s="362"/>
      <c r="IJ46" s="362"/>
      <c r="IK46" s="362"/>
      <c r="IL46" s="362"/>
      <c r="IM46" s="362"/>
      <c r="IN46" s="362"/>
      <c r="IO46" s="362"/>
      <c r="IP46" s="362"/>
      <c r="IQ46" s="362"/>
      <c r="IR46" s="362"/>
      <c r="IS46" s="362"/>
      <c r="IT46" s="362"/>
      <c r="IU46" s="362"/>
      <c r="IV46" s="362"/>
      <c r="IW46" s="362"/>
    </row>
    <row r="47" s="344" customFormat="1" ht="24" customHeight="1" spans="1:257">
      <c r="A47" s="321" t="s">
        <v>1461</v>
      </c>
      <c r="B47" s="332"/>
      <c r="C47" s="332"/>
      <c r="D47" s="332"/>
      <c r="E47" s="323"/>
      <c r="F47" s="333"/>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c r="BK47" s="362"/>
      <c r="BL47" s="362"/>
      <c r="BM47" s="362"/>
      <c r="BN47" s="362"/>
      <c r="BO47" s="362"/>
      <c r="BP47" s="362"/>
      <c r="BQ47" s="362"/>
      <c r="BR47" s="362"/>
      <c r="BS47" s="362"/>
      <c r="BT47" s="362"/>
      <c r="BU47" s="362"/>
      <c r="BV47" s="362"/>
      <c r="BW47" s="362"/>
      <c r="BX47" s="362"/>
      <c r="BY47" s="362"/>
      <c r="BZ47" s="362"/>
      <c r="CA47" s="362"/>
      <c r="CB47" s="362"/>
      <c r="CC47" s="362"/>
      <c r="CD47" s="362"/>
      <c r="CE47" s="362"/>
      <c r="CF47" s="362"/>
      <c r="CG47" s="362"/>
      <c r="CH47" s="362"/>
      <c r="CI47" s="362"/>
      <c r="CJ47" s="362"/>
      <c r="CK47" s="362"/>
      <c r="CL47" s="362"/>
      <c r="CM47" s="362"/>
      <c r="CN47" s="362"/>
      <c r="CO47" s="362"/>
      <c r="CP47" s="362"/>
      <c r="CQ47" s="362"/>
      <c r="CR47" s="362"/>
      <c r="CS47" s="362"/>
      <c r="CT47" s="362"/>
      <c r="CU47" s="362"/>
      <c r="CV47" s="362"/>
      <c r="CW47" s="362"/>
      <c r="CX47" s="362"/>
      <c r="CY47" s="362"/>
      <c r="CZ47" s="362"/>
      <c r="DA47" s="362"/>
      <c r="DB47" s="362"/>
      <c r="DC47" s="362"/>
      <c r="DD47" s="362"/>
      <c r="DE47" s="362"/>
      <c r="DF47" s="362"/>
      <c r="DG47" s="362"/>
      <c r="DH47" s="362"/>
      <c r="DI47" s="362"/>
      <c r="DJ47" s="362"/>
      <c r="DK47" s="362"/>
      <c r="DL47" s="362"/>
      <c r="DM47" s="362"/>
      <c r="DN47" s="362"/>
      <c r="DO47" s="362"/>
      <c r="DP47" s="362"/>
      <c r="DQ47" s="362"/>
      <c r="DR47" s="362"/>
      <c r="DS47" s="362"/>
      <c r="DT47" s="362"/>
      <c r="DU47" s="362"/>
      <c r="DV47" s="362"/>
      <c r="DW47" s="362"/>
      <c r="DX47" s="362"/>
      <c r="DY47" s="362"/>
      <c r="DZ47" s="362"/>
      <c r="EA47" s="362"/>
      <c r="EB47" s="362"/>
      <c r="EC47" s="362"/>
      <c r="ED47" s="362"/>
      <c r="EE47" s="362"/>
      <c r="EF47" s="362"/>
      <c r="EG47" s="362"/>
      <c r="EH47" s="362"/>
      <c r="EI47" s="362"/>
      <c r="EJ47" s="362"/>
      <c r="EK47" s="362"/>
      <c r="EL47" s="362"/>
      <c r="EM47" s="362"/>
      <c r="EN47" s="362"/>
      <c r="EO47" s="362"/>
      <c r="EP47" s="362"/>
      <c r="EQ47" s="362"/>
      <c r="ER47" s="362"/>
      <c r="ES47" s="362"/>
      <c r="ET47" s="362"/>
      <c r="EU47" s="362"/>
      <c r="EV47" s="362"/>
      <c r="EW47" s="362"/>
      <c r="EX47" s="362"/>
      <c r="EY47" s="362"/>
      <c r="EZ47" s="362"/>
      <c r="FA47" s="362"/>
      <c r="FB47" s="362"/>
      <c r="FC47" s="362"/>
      <c r="FD47" s="362"/>
      <c r="FE47" s="362"/>
      <c r="FF47" s="362"/>
      <c r="FG47" s="362"/>
      <c r="FH47" s="362"/>
      <c r="FI47" s="362"/>
      <c r="FJ47" s="362"/>
      <c r="FK47" s="362"/>
      <c r="FL47" s="362"/>
      <c r="FM47" s="362"/>
      <c r="FN47" s="362"/>
      <c r="FO47" s="362"/>
      <c r="FP47" s="362"/>
      <c r="FQ47" s="362"/>
      <c r="FR47" s="362"/>
      <c r="FS47" s="362"/>
      <c r="FT47" s="362"/>
      <c r="FU47" s="362"/>
      <c r="FV47" s="362"/>
      <c r="FW47" s="362"/>
      <c r="FX47" s="362"/>
      <c r="FY47" s="362"/>
      <c r="FZ47" s="362"/>
      <c r="GA47" s="362"/>
      <c r="GB47" s="362"/>
      <c r="GC47" s="362"/>
      <c r="GD47" s="362"/>
      <c r="GE47" s="362"/>
      <c r="GF47" s="362"/>
      <c r="GG47" s="362"/>
      <c r="GH47" s="362"/>
      <c r="GI47" s="362"/>
      <c r="GJ47" s="362"/>
      <c r="GK47" s="362"/>
      <c r="GL47" s="362"/>
      <c r="GM47" s="362"/>
      <c r="GN47" s="362"/>
      <c r="GO47" s="362"/>
      <c r="GP47" s="362"/>
      <c r="GQ47" s="362"/>
      <c r="GR47" s="362"/>
      <c r="GS47" s="362"/>
      <c r="GT47" s="362"/>
      <c r="GU47" s="362"/>
      <c r="GV47" s="362"/>
      <c r="GW47" s="362"/>
      <c r="GX47" s="362"/>
      <c r="GY47" s="362"/>
      <c r="GZ47" s="362"/>
      <c r="HA47" s="362"/>
      <c r="HB47" s="362"/>
      <c r="HC47" s="362"/>
      <c r="HD47" s="362"/>
      <c r="HE47" s="362"/>
      <c r="HF47" s="362"/>
      <c r="HG47" s="362"/>
      <c r="HH47" s="362"/>
      <c r="HI47" s="362"/>
      <c r="HJ47" s="362"/>
      <c r="HK47" s="362"/>
      <c r="HL47" s="362"/>
      <c r="HM47" s="362"/>
      <c r="HN47" s="362"/>
      <c r="HO47" s="362"/>
      <c r="HP47" s="362"/>
      <c r="HQ47" s="362"/>
      <c r="HR47" s="362"/>
      <c r="HS47" s="362"/>
      <c r="HT47" s="362"/>
      <c r="HU47" s="362"/>
      <c r="HV47" s="362"/>
      <c r="HW47" s="362"/>
      <c r="HX47" s="362"/>
      <c r="HY47" s="362"/>
      <c r="HZ47" s="362"/>
      <c r="IA47" s="362"/>
      <c r="IB47" s="362"/>
      <c r="IC47" s="362"/>
      <c r="ID47" s="362"/>
      <c r="IE47" s="362"/>
      <c r="IF47" s="362"/>
      <c r="IG47" s="362"/>
      <c r="IH47" s="362"/>
      <c r="II47" s="362"/>
      <c r="IJ47" s="362"/>
      <c r="IK47" s="362"/>
      <c r="IL47" s="362"/>
      <c r="IM47" s="362"/>
      <c r="IN47" s="362"/>
      <c r="IO47" s="362"/>
      <c r="IP47" s="362"/>
      <c r="IQ47" s="362"/>
      <c r="IR47" s="362"/>
      <c r="IS47" s="362"/>
      <c r="IT47" s="362"/>
      <c r="IU47" s="362"/>
      <c r="IV47" s="362"/>
      <c r="IW47" s="362"/>
    </row>
    <row r="48" customHeight="1" spans="1:257">
      <c r="A48" s="326" t="s">
        <v>1462</v>
      </c>
      <c r="B48" s="332"/>
      <c r="C48" s="332"/>
      <c r="D48" s="332"/>
      <c r="E48" s="323"/>
      <c r="F48" s="333"/>
    </row>
    <row r="49" customHeight="1" spans="1:6">
      <c r="A49" s="326" t="s">
        <v>1463</v>
      </c>
      <c r="B49" s="332"/>
      <c r="C49" s="332"/>
      <c r="D49" s="332"/>
      <c r="E49" s="323"/>
      <c r="F49" s="333"/>
    </row>
    <row r="50" customHeight="1" spans="1:6">
      <c r="A50" s="326" t="s">
        <v>1464</v>
      </c>
      <c r="B50" s="332"/>
      <c r="C50" s="332"/>
      <c r="D50" s="332"/>
      <c r="E50" s="323"/>
      <c r="F50" s="333"/>
    </row>
    <row r="51" customHeight="1" spans="1:6">
      <c r="A51" s="326" t="s">
        <v>1465</v>
      </c>
      <c r="B51" s="332"/>
      <c r="C51" s="332"/>
      <c r="D51" s="332"/>
      <c r="E51" s="323"/>
      <c r="F51" s="333"/>
    </row>
    <row r="52" customHeight="1" spans="1:6">
      <c r="A52" s="321" t="s">
        <v>741</v>
      </c>
      <c r="B52" s="334">
        <v>80399</v>
      </c>
      <c r="C52" s="334">
        <v>68340</v>
      </c>
      <c r="D52" s="334">
        <v>63383</v>
      </c>
      <c r="E52" s="335">
        <f>D52/B52</f>
        <v>0.788355576561898</v>
      </c>
      <c r="F52" s="335">
        <v>0.749615630248125</v>
      </c>
    </row>
    <row r="53" customHeight="1" spans="1:6">
      <c r="A53" s="321" t="s">
        <v>1466</v>
      </c>
      <c r="B53" s="334">
        <v>76743</v>
      </c>
      <c r="C53" s="334">
        <v>43726</v>
      </c>
      <c r="D53" s="334">
        <v>43715</v>
      </c>
      <c r="E53" s="335">
        <f>D53/B53</f>
        <v>0.569628500319247</v>
      </c>
      <c r="F53" s="335">
        <v>0.553599696067878</v>
      </c>
    </row>
    <row r="54" customHeight="1" spans="1:6">
      <c r="A54" s="326" t="s">
        <v>1467</v>
      </c>
      <c r="B54" s="332"/>
      <c r="C54" s="332"/>
      <c r="D54" s="332">
        <v>7891</v>
      </c>
      <c r="E54" s="323"/>
      <c r="F54" s="333">
        <v>0.349437605172261</v>
      </c>
    </row>
    <row r="55" customHeight="1" spans="1:6">
      <c r="A55" s="326" t="s">
        <v>1468</v>
      </c>
      <c r="B55" s="332"/>
      <c r="C55" s="332"/>
      <c r="D55" s="332">
        <v>34402</v>
      </c>
      <c r="E55" s="323"/>
      <c r="F55" s="333">
        <v>0.632738642633805</v>
      </c>
    </row>
    <row r="56" customHeight="1" spans="1:6">
      <c r="A56" s="326" t="s">
        <v>1469</v>
      </c>
      <c r="B56" s="332"/>
      <c r="C56" s="332"/>
      <c r="D56" s="332"/>
      <c r="E56" s="323"/>
      <c r="F56" s="333"/>
    </row>
    <row r="57" customHeight="1" spans="1:6">
      <c r="A57" s="326" t="s">
        <v>1470</v>
      </c>
      <c r="B57" s="332"/>
      <c r="C57" s="332"/>
      <c r="D57" s="332"/>
      <c r="E57" s="323"/>
      <c r="F57" s="333"/>
    </row>
    <row r="58" customHeight="1" spans="1:6">
      <c r="A58" s="326" t="s">
        <v>1471</v>
      </c>
      <c r="B58" s="332"/>
      <c r="C58" s="332"/>
      <c r="D58" s="332">
        <v>1422</v>
      </c>
      <c r="E58" s="323"/>
      <c r="F58" s="333">
        <v>0.706408345752608</v>
      </c>
    </row>
    <row r="59" customHeight="1" spans="1:6">
      <c r="A59" s="326" t="s">
        <v>1472</v>
      </c>
      <c r="B59" s="332"/>
      <c r="C59" s="332"/>
      <c r="D59" s="332"/>
      <c r="E59" s="323"/>
      <c r="F59" s="333"/>
    </row>
    <row r="60" customHeight="1" spans="1:6">
      <c r="A60" s="326" t="s">
        <v>1473</v>
      </c>
      <c r="B60" s="332"/>
      <c r="C60" s="332"/>
      <c r="D60" s="332"/>
      <c r="E60" s="323"/>
      <c r="F60" s="333"/>
    </row>
    <row r="61" customHeight="1" spans="1:6">
      <c r="A61" s="326" t="s">
        <v>1474</v>
      </c>
      <c r="B61" s="332"/>
      <c r="C61" s="332"/>
      <c r="D61" s="332"/>
      <c r="E61" s="323"/>
      <c r="F61" s="333"/>
    </row>
    <row r="62" customHeight="1" spans="1:6">
      <c r="A62" s="326" t="s">
        <v>1475</v>
      </c>
      <c r="B62" s="332"/>
      <c r="C62" s="332"/>
      <c r="D62" s="332"/>
      <c r="E62" s="323"/>
      <c r="F62" s="333"/>
    </row>
    <row r="63" customHeight="1" spans="1:6">
      <c r="A63" s="326" t="s">
        <v>1476</v>
      </c>
      <c r="B63" s="332"/>
      <c r="C63" s="332"/>
      <c r="D63" s="332"/>
      <c r="E63" s="323"/>
      <c r="F63" s="333"/>
    </row>
    <row r="64" customHeight="1" spans="1:6">
      <c r="A64" s="326" t="s">
        <v>1047</v>
      </c>
      <c r="B64" s="332"/>
      <c r="C64" s="332"/>
      <c r="D64" s="332"/>
      <c r="E64" s="323"/>
      <c r="F64" s="333"/>
    </row>
    <row r="65" customHeight="1" spans="1:6">
      <c r="A65" s="326" t="s">
        <v>1477</v>
      </c>
      <c r="B65" s="332"/>
      <c r="C65" s="332"/>
      <c r="D65" s="332"/>
      <c r="E65" s="323"/>
      <c r="F65" s="333"/>
    </row>
    <row r="66" customHeight="1" spans="1:6">
      <c r="A66" s="321" t="s">
        <v>1478</v>
      </c>
      <c r="B66" s="334">
        <v>2642</v>
      </c>
      <c r="C66" s="334">
        <v>1449</v>
      </c>
      <c r="D66" s="334">
        <v>1449</v>
      </c>
      <c r="E66" s="335">
        <f>D66/B66</f>
        <v>0.548448145344436</v>
      </c>
      <c r="F66" s="335">
        <v>0.470913227169321</v>
      </c>
    </row>
    <row r="67" customHeight="1" spans="1:6">
      <c r="A67" s="326" t="s">
        <v>1467</v>
      </c>
      <c r="B67" s="332"/>
      <c r="C67" s="332">
        <v>1449</v>
      </c>
      <c r="D67" s="332">
        <v>1449</v>
      </c>
      <c r="E67" s="323"/>
      <c r="F67" s="333">
        <v>0.470913227169321</v>
      </c>
    </row>
    <row r="68" customHeight="1" spans="1:6">
      <c r="A68" s="326" t="s">
        <v>1468</v>
      </c>
      <c r="B68" s="332">
        <v>2642</v>
      </c>
      <c r="C68" s="332"/>
      <c r="D68" s="332"/>
      <c r="E68" s="323"/>
      <c r="F68" s="333"/>
    </row>
    <row r="69" customHeight="1" spans="1:6">
      <c r="A69" s="326" t="s">
        <v>1479</v>
      </c>
      <c r="B69" s="332"/>
      <c r="C69" s="332"/>
      <c r="D69" s="332"/>
      <c r="E69" s="323"/>
      <c r="F69" s="333"/>
    </row>
    <row r="70" customHeight="1" spans="1:6">
      <c r="A70" s="321" t="s">
        <v>1480</v>
      </c>
      <c r="B70" s="334">
        <v>14</v>
      </c>
      <c r="C70" s="334">
        <v>6</v>
      </c>
      <c r="D70" s="334">
        <v>6</v>
      </c>
      <c r="E70" s="335">
        <f>D70/B70</f>
        <v>0.428571428571429</v>
      </c>
      <c r="F70" s="335">
        <v>0.5</v>
      </c>
    </row>
    <row r="71" customHeight="1" spans="1:6">
      <c r="A71" s="321" t="s">
        <v>1481</v>
      </c>
      <c r="B71" s="334">
        <v>1000</v>
      </c>
      <c r="C71" s="334">
        <v>1306</v>
      </c>
      <c r="D71" s="334">
        <v>1306</v>
      </c>
      <c r="E71" s="335">
        <f>D71/B71</f>
        <v>1.306</v>
      </c>
      <c r="F71" s="335">
        <v>0.5224</v>
      </c>
    </row>
    <row r="72" customHeight="1" spans="1:6">
      <c r="A72" s="326" t="s">
        <v>1482</v>
      </c>
      <c r="B72" s="332"/>
      <c r="C72" s="332"/>
      <c r="D72" s="332"/>
      <c r="E72" s="323"/>
      <c r="F72" s="333">
        <v>0</v>
      </c>
    </row>
    <row r="73" customHeight="1" spans="1:6">
      <c r="A73" s="326" t="s">
        <v>1483</v>
      </c>
      <c r="B73" s="332"/>
      <c r="C73" s="332"/>
      <c r="D73" s="332"/>
      <c r="E73" s="323"/>
      <c r="F73" s="333">
        <v>0</v>
      </c>
    </row>
    <row r="74" customHeight="1" spans="1:6">
      <c r="A74" s="326" t="s">
        <v>1484</v>
      </c>
      <c r="B74" s="332"/>
      <c r="C74" s="332"/>
      <c r="D74" s="332"/>
      <c r="E74" s="323"/>
      <c r="F74" s="333"/>
    </row>
    <row r="75" customHeight="1" spans="1:6">
      <c r="A75" s="326" t="s">
        <v>1485</v>
      </c>
      <c r="B75" s="332"/>
      <c r="C75" s="332"/>
      <c r="D75" s="332"/>
      <c r="E75" s="323"/>
      <c r="F75" s="333"/>
    </row>
    <row r="76" customHeight="1" spans="1:6">
      <c r="A76" s="326" t="s">
        <v>1486</v>
      </c>
      <c r="B76" s="332">
        <v>1000</v>
      </c>
      <c r="C76" s="332">
        <v>1306</v>
      </c>
      <c r="D76" s="332">
        <v>1306</v>
      </c>
      <c r="E76" s="333">
        <f>D76/B76</f>
        <v>1.306</v>
      </c>
      <c r="F76" s="333"/>
    </row>
    <row r="77" customHeight="1" spans="1:6">
      <c r="A77" s="321" t="s">
        <v>1487</v>
      </c>
      <c r="B77" s="332"/>
      <c r="C77" s="334">
        <v>453</v>
      </c>
      <c r="D77" s="334">
        <v>453</v>
      </c>
      <c r="E77" s="323"/>
      <c r="F77" s="333"/>
    </row>
    <row r="78" customHeight="1" spans="1:6">
      <c r="A78" s="326" t="s">
        <v>1488</v>
      </c>
      <c r="B78" s="332"/>
      <c r="C78" s="332"/>
      <c r="D78" s="332"/>
      <c r="E78" s="323"/>
      <c r="F78" s="333"/>
    </row>
    <row r="79" customHeight="1" spans="1:6">
      <c r="A79" s="326" t="s">
        <v>1489</v>
      </c>
      <c r="B79" s="332"/>
      <c r="C79" s="332"/>
      <c r="D79" s="332"/>
      <c r="E79" s="323"/>
      <c r="F79" s="333"/>
    </row>
    <row r="80" customHeight="1" spans="1:6">
      <c r="A80" s="326" t="s">
        <v>1490</v>
      </c>
      <c r="B80" s="332"/>
      <c r="C80" s="332">
        <v>453</v>
      </c>
      <c r="D80" s="332">
        <v>453</v>
      </c>
      <c r="E80" s="323"/>
      <c r="F80" s="333"/>
    </row>
    <row r="81" customHeight="1" spans="1:6">
      <c r="A81" s="321" t="s">
        <v>1491</v>
      </c>
      <c r="B81" s="332"/>
      <c r="C81" s="332"/>
      <c r="D81" s="332"/>
      <c r="E81" s="323"/>
      <c r="F81" s="333"/>
    </row>
    <row r="82" customHeight="1" spans="1:6">
      <c r="A82" s="326" t="s">
        <v>1492</v>
      </c>
      <c r="B82" s="332"/>
      <c r="C82" s="332"/>
      <c r="D82" s="332"/>
      <c r="E82" s="323"/>
      <c r="F82" s="333"/>
    </row>
    <row r="83" customHeight="1" spans="1:6">
      <c r="A83" s="326" t="s">
        <v>1493</v>
      </c>
      <c r="B83" s="332"/>
      <c r="C83" s="332"/>
      <c r="D83" s="332"/>
      <c r="E83" s="323"/>
      <c r="F83" s="333"/>
    </row>
    <row r="84" customHeight="1" spans="1:6">
      <c r="A84" s="326" t="s">
        <v>1494</v>
      </c>
      <c r="B84" s="332"/>
      <c r="C84" s="332"/>
      <c r="D84" s="332"/>
      <c r="E84" s="323"/>
      <c r="F84" s="333"/>
    </row>
    <row r="85" customHeight="1" spans="1:6">
      <c r="A85" s="321" t="s">
        <v>1495</v>
      </c>
      <c r="B85" s="332"/>
      <c r="C85" s="334">
        <v>21400</v>
      </c>
      <c r="D85" s="334">
        <v>16454</v>
      </c>
      <c r="E85" s="323"/>
      <c r="F85" s="333"/>
    </row>
    <row r="86" customHeight="1" spans="1:6">
      <c r="A86" s="326" t="s">
        <v>1492</v>
      </c>
      <c r="B86" s="332"/>
      <c r="C86" s="332"/>
      <c r="D86" s="332"/>
      <c r="E86" s="323"/>
      <c r="F86" s="333"/>
    </row>
    <row r="87" customHeight="1" spans="1:6">
      <c r="A87" s="326" t="s">
        <v>1493</v>
      </c>
      <c r="B87" s="332"/>
      <c r="C87" s="332"/>
      <c r="D87" s="332"/>
      <c r="E87" s="323"/>
      <c r="F87" s="333"/>
    </row>
    <row r="88" customHeight="1" spans="1:6">
      <c r="A88" s="326" t="s">
        <v>1496</v>
      </c>
      <c r="B88" s="332"/>
      <c r="C88" s="332">
        <v>21400</v>
      </c>
      <c r="D88" s="332">
        <v>16454</v>
      </c>
      <c r="E88" s="323"/>
      <c r="F88" s="333"/>
    </row>
    <row r="89" customHeight="1" spans="1:6">
      <c r="A89" s="321" t="s">
        <v>1497</v>
      </c>
      <c r="B89" s="332"/>
      <c r="C89" s="332"/>
      <c r="D89" s="332"/>
      <c r="E89" s="323"/>
      <c r="F89" s="333"/>
    </row>
    <row r="90" customHeight="1" spans="1:6">
      <c r="A90" s="326" t="s">
        <v>1498</v>
      </c>
      <c r="B90" s="332"/>
      <c r="C90" s="332"/>
      <c r="D90" s="332"/>
      <c r="E90" s="323"/>
      <c r="F90" s="333"/>
    </row>
    <row r="91" customHeight="1" spans="1:6">
      <c r="A91" s="326" t="s">
        <v>1499</v>
      </c>
      <c r="B91" s="332"/>
      <c r="C91" s="332"/>
      <c r="D91" s="332"/>
      <c r="E91" s="323"/>
      <c r="F91" s="333"/>
    </row>
    <row r="92" customHeight="1" spans="1:6">
      <c r="A92" s="326" t="s">
        <v>1500</v>
      </c>
      <c r="B92" s="332"/>
      <c r="C92" s="332"/>
      <c r="D92" s="332"/>
      <c r="E92" s="323"/>
      <c r="F92" s="333"/>
    </row>
    <row r="93" customHeight="1" spans="1:6">
      <c r="A93" s="326" t="s">
        <v>1501</v>
      </c>
      <c r="B93" s="332"/>
      <c r="C93" s="332"/>
      <c r="D93" s="332"/>
      <c r="E93" s="323"/>
      <c r="F93" s="333"/>
    </row>
    <row r="94" customHeight="1" spans="1:6">
      <c r="A94" s="326" t="s">
        <v>1502</v>
      </c>
      <c r="B94" s="332"/>
      <c r="C94" s="332"/>
      <c r="D94" s="332"/>
      <c r="E94" s="323"/>
      <c r="F94" s="333"/>
    </row>
    <row r="95" customHeight="1" spans="1:6">
      <c r="A95" s="321" t="s">
        <v>1503</v>
      </c>
      <c r="B95" s="332"/>
      <c r="C95" s="332"/>
      <c r="D95" s="332"/>
      <c r="E95" s="323"/>
      <c r="F95" s="333"/>
    </row>
    <row r="96" customHeight="1" spans="1:6">
      <c r="A96" s="326" t="s">
        <v>1504</v>
      </c>
      <c r="B96" s="332"/>
      <c r="C96" s="332"/>
      <c r="D96" s="332"/>
      <c r="E96" s="323"/>
      <c r="F96" s="333"/>
    </row>
    <row r="97" customHeight="1" spans="1:6">
      <c r="A97" s="326" t="s">
        <v>1505</v>
      </c>
      <c r="B97" s="332"/>
      <c r="C97" s="332"/>
      <c r="D97" s="332"/>
      <c r="E97" s="323"/>
      <c r="F97" s="333"/>
    </row>
    <row r="98" customHeight="1" spans="1:6">
      <c r="A98" s="321" t="s">
        <v>1506</v>
      </c>
      <c r="B98" s="332"/>
      <c r="C98" s="332"/>
      <c r="D98" s="332"/>
      <c r="E98" s="323"/>
      <c r="F98" s="333"/>
    </row>
    <row r="99" customHeight="1" spans="1:6">
      <c r="A99" s="326" t="s">
        <v>1492</v>
      </c>
      <c r="B99" s="332"/>
      <c r="C99" s="332"/>
      <c r="D99" s="332"/>
      <c r="E99" s="323"/>
      <c r="F99" s="333"/>
    </row>
    <row r="100" customHeight="1" spans="1:6">
      <c r="A100" s="326" t="s">
        <v>1493</v>
      </c>
      <c r="B100" s="332"/>
      <c r="C100" s="332"/>
      <c r="D100" s="332"/>
      <c r="E100" s="323"/>
      <c r="F100" s="333"/>
    </row>
    <row r="101" customHeight="1" spans="1:6">
      <c r="A101" s="326" t="s">
        <v>1507</v>
      </c>
      <c r="B101" s="332"/>
      <c r="C101" s="332"/>
      <c r="D101" s="332"/>
      <c r="E101" s="323"/>
      <c r="F101" s="333"/>
    </row>
    <row r="102" customHeight="1" spans="1:6">
      <c r="A102" s="326" t="s">
        <v>1508</v>
      </c>
      <c r="B102" s="332"/>
      <c r="C102" s="332"/>
      <c r="D102" s="332"/>
      <c r="E102" s="323"/>
      <c r="F102" s="333"/>
    </row>
    <row r="103" customHeight="1" spans="1:6">
      <c r="A103" s="326" t="s">
        <v>1509</v>
      </c>
      <c r="B103" s="332"/>
      <c r="C103" s="332"/>
      <c r="D103" s="332"/>
      <c r="E103" s="323"/>
      <c r="F103" s="333"/>
    </row>
    <row r="104" customHeight="1" spans="1:6">
      <c r="A104" s="326" t="s">
        <v>1510</v>
      </c>
      <c r="B104" s="332"/>
      <c r="C104" s="332"/>
      <c r="D104" s="332"/>
      <c r="E104" s="323"/>
      <c r="F104" s="333"/>
    </row>
    <row r="105" customHeight="1" spans="1:6">
      <c r="A105" s="326" t="s">
        <v>1511</v>
      </c>
      <c r="B105" s="332"/>
      <c r="C105" s="332"/>
      <c r="D105" s="332"/>
      <c r="E105" s="323"/>
      <c r="F105" s="333"/>
    </row>
    <row r="106" customHeight="1" spans="1:6">
      <c r="A106" s="326" t="s">
        <v>1512</v>
      </c>
      <c r="B106" s="332"/>
      <c r="C106" s="332"/>
      <c r="D106" s="332"/>
      <c r="E106" s="323"/>
      <c r="F106" s="333"/>
    </row>
    <row r="107" customHeight="1" spans="1:6">
      <c r="A107" s="321" t="s">
        <v>761</v>
      </c>
      <c r="B107" s="332"/>
      <c r="C107" s="334">
        <v>256</v>
      </c>
      <c r="D107" s="332"/>
      <c r="E107" s="323"/>
      <c r="F107" s="333">
        <v>0</v>
      </c>
    </row>
    <row r="108" customHeight="1" spans="1:6">
      <c r="A108" s="321" t="s">
        <v>1513</v>
      </c>
      <c r="B108" s="332"/>
      <c r="C108" s="334">
        <v>256</v>
      </c>
      <c r="D108" s="332"/>
      <c r="E108" s="323"/>
      <c r="F108" s="333">
        <v>0</v>
      </c>
    </row>
    <row r="109" customHeight="1" spans="1:6">
      <c r="A109" s="326" t="s">
        <v>1450</v>
      </c>
      <c r="B109" s="332"/>
      <c r="C109" s="332"/>
      <c r="D109" s="332"/>
      <c r="E109" s="323"/>
      <c r="F109" s="333">
        <v>0</v>
      </c>
    </row>
    <row r="110" customHeight="1" spans="1:6">
      <c r="A110" s="326" t="s">
        <v>1514</v>
      </c>
      <c r="B110" s="332"/>
      <c r="C110" s="332"/>
      <c r="D110" s="332"/>
      <c r="E110" s="323"/>
      <c r="F110" s="333"/>
    </row>
    <row r="111" customHeight="1" spans="1:6">
      <c r="A111" s="326" t="s">
        <v>1515</v>
      </c>
      <c r="B111" s="332"/>
      <c r="C111" s="332"/>
      <c r="D111" s="332"/>
      <c r="E111" s="323"/>
      <c r="F111" s="333"/>
    </row>
    <row r="112" customHeight="1" spans="1:6">
      <c r="A112" s="326" t="s">
        <v>1516</v>
      </c>
      <c r="B112" s="332"/>
      <c r="C112" s="332"/>
      <c r="D112" s="332"/>
      <c r="E112" s="323"/>
      <c r="F112" s="333"/>
    </row>
    <row r="113" customHeight="1" spans="1:6">
      <c r="A113" s="321" t="s">
        <v>1517</v>
      </c>
      <c r="B113" s="332"/>
      <c r="C113" s="332"/>
      <c r="D113" s="332"/>
      <c r="E113" s="323"/>
      <c r="F113" s="333"/>
    </row>
    <row r="114" customHeight="1" spans="1:6">
      <c r="A114" s="326" t="s">
        <v>1450</v>
      </c>
      <c r="B114" s="332"/>
      <c r="C114" s="332"/>
      <c r="D114" s="332"/>
      <c r="E114" s="323"/>
      <c r="F114" s="333"/>
    </row>
    <row r="115" customHeight="1" spans="1:6">
      <c r="A115" s="326" t="s">
        <v>1514</v>
      </c>
      <c r="B115" s="332"/>
      <c r="C115" s="332"/>
      <c r="D115" s="332"/>
      <c r="E115" s="323"/>
      <c r="F115" s="333"/>
    </row>
    <row r="116" customHeight="1" spans="1:6">
      <c r="A116" s="326" t="s">
        <v>1518</v>
      </c>
      <c r="B116" s="332"/>
      <c r="C116" s="332"/>
      <c r="D116" s="332"/>
      <c r="E116" s="323"/>
      <c r="F116" s="333"/>
    </row>
    <row r="117" customHeight="1" spans="1:6">
      <c r="A117" s="326" t="s">
        <v>1519</v>
      </c>
      <c r="B117" s="332"/>
      <c r="C117" s="332"/>
      <c r="D117" s="332"/>
      <c r="E117" s="323"/>
      <c r="F117" s="333"/>
    </row>
    <row r="118" customHeight="1" spans="1:6">
      <c r="A118" s="321" t="s">
        <v>1520</v>
      </c>
      <c r="B118" s="332"/>
      <c r="C118" s="332"/>
      <c r="D118" s="332"/>
      <c r="E118" s="323"/>
      <c r="F118" s="333"/>
    </row>
    <row r="119" customHeight="1" spans="1:6">
      <c r="A119" s="326" t="s">
        <v>826</v>
      </c>
      <c r="B119" s="332"/>
      <c r="C119" s="332"/>
      <c r="D119" s="332"/>
      <c r="E119" s="323"/>
      <c r="F119" s="333"/>
    </row>
    <row r="120" customHeight="1" spans="1:6">
      <c r="A120" s="326" t="s">
        <v>1521</v>
      </c>
      <c r="B120" s="332"/>
      <c r="C120" s="332"/>
      <c r="D120" s="332"/>
      <c r="E120" s="323"/>
      <c r="F120" s="333"/>
    </row>
    <row r="121" customHeight="1" spans="1:6">
      <c r="A121" s="326" t="s">
        <v>1522</v>
      </c>
      <c r="B121" s="332"/>
      <c r="C121" s="332"/>
      <c r="D121" s="332"/>
      <c r="E121" s="323"/>
      <c r="F121" s="333"/>
    </row>
    <row r="122" customHeight="1" spans="1:6">
      <c r="A122" s="326" t="s">
        <v>1523</v>
      </c>
      <c r="B122" s="332"/>
      <c r="C122" s="332"/>
      <c r="D122" s="332"/>
      <c r="E122" s="323"/>
      <c r="F122" s="333"/>
    </row>
    <row r="123" customHeight="1" spans="1:6">
      <c r="A123" s="321" t="s">
        <v>1524</v>
      </c>
      <c r="B123" s="332"/>
      <c r="C123" s="332"/>
      <c r="D123" s="332"/>
      <c r="E123" s="323"/>
      <c r="F123" s="333"/>
    </row>
    <row r="124" customHeight="1" spans="1:6">
      <c r="A124" s="326" t="s">
        <v>1525</v>
      </c>
      <c r="B124" s="332"/>
      <c r="C124" s="332"/>
      <c r="D124" s="332"/>
      <c r="E124" s="323"/>
      <c r="F124" s="333"/>
    </row>
    <row r="125" customHeight="1" spans="1:6">
      <c r="A125" s="326" t="s">
        <v>1526</v>
      </c>
      <c r="B125" s="332"/>
      <c r="C125" s="332"/>
      <c r="D125" s="332"/>
      <c r="E125" s="323"/>
      <c r="F125" s="333"/>
    </row>
    <row r="126" customHeight="1" spans="1:6">
      <c r="A126" s="321" t="s">
        <v>1527</v>
      </c>
      <c r="B126" s="332"/>
      <c r="C126" s="332"/>
      <c r="D126" s="332"/>
      <c r="E126" s="323"/>
      <c r="F126" s="333"/>
    </row>
    <row r="127" customHeight="1" spans="1:6">
      <c r="A127" s="326" t="s">
        <v>1528</v>
      </c>
      <c r="B127" s="332"/>
      <c r="C127" s="332"/>
      <c r="D127" s="332"/>
      <c r="E127" s="323"/>
      <c r="F127" s="333"/>
    </row>
    <row r="128" customHeight="1" spans="1:6">
      <c r="A128" s="326" t="s">
        <v>1529</v>
      </c>
      <c r="B128" s="332"/>
      <c r="C128" s="332"/>
      <c r="D128" s="332"/>
      <c r="E128" s="323"/>
      <c r="F128" s="333"/>
    </row>
    <row r="129" customHeight="1" spans="1:6">
      <c r="A129" s="326" t="s">
        <v>1530</v>
      </c>
      <c r="B129" s="332"/>
      <c r="C129" s="332"/>
      <c r="D129" s="332"/>
      <c r="E129" s="323"/>
      <c r="F129" s="333"/>
    </row>
    <row r="130" customHeight="1" spans="1:6">
      <c r="A130" s="326" t="s">
        <v>1531</v>
      </c>
      <c r="B130" s="332"/>
      <c r="C130" s="332"/>
      <c r="D130" s="332"/>
      <c r="E130" s="323"/>
      <c r="F130" s="333"/>
    </row>
    <row r="131" customHeight="1" spans="1:6">
      <c r="A131" s="321" t="s">
        <v>857</v>
      </c>
      <c r="B131" s="332"/>
      <c r="C131" s="332"/>
      <c r="D131" s="332"/>
      <c r="E131" s="323"/>
      <c r="F131" s="333"/>
    </row>
    <row r="132" customHeight="1" spans="1:6">
      <c r="A132" s="321" t="s">
        <v>1532</v>
      </c>
      <c r="B132" s="332"/>
      <c r="C132" s="332"/>
      <c r="D132" s="332"/>
      <c r="E132" s="323"/>
      <c r="F132" s="333"/>
    </row>
    <row r="133" customHeight="1" spans="1:6">
      <c r="A133" s="326" t="s">
        <v>859</v>
      </c>
      <c r="B133" s="332"/>
      <c r="C133" s="332"/>
      <c r="D133" s="332"/>
      <c r="E133" s="323"/>
      <c r="F133" s="333"/>
    </row>
    <row r="134" customHeight="1" spans="1:6">
      <c r="A134" s="326" t="s">
        <v>860</v>
      </c>
      <c r="B134" s="332"/>
      <c r="C134" s="332"/>
      <c r="D134" s="332"/>
      <c r="E134" s="323"/>
      <c r="F134" s="333"/>
    </row>
    <row r="135" customHeight="1" spans="1:6">
      <c r="A135" s="326" t="s">
        <v>1533</v>
      </c>
      <c r="B135" s="332"/>
      <c r="C135" s="332"/>
      <c r="D135" s="332"/>
      <c r="E135" s="323"/>
      <c r="F135" s="333"/>
    </row>
    <row r="136" customHeight="1" spans="1:6">
      <c r="A136" s="326" t="s">
        <v>1534</v>
      </c>
      <c r="B136" s="332"/>
      <c r="C136" s="332"/>
      <c r="D136" s="332"/>
      <c r="E136" s="323"/>
      <c r="F136" s="333"/>
    </row>
    <row r="137" customHeight="1" spans="1:6">
      <c r="A137" s="321" t="s">
        <v>1535</v>
      </c>
      <c r="B137" s="332"/>
      <c r="C137" s="332"/>
      <c r="D137" s="332"/>
      <c r="E137" s="323"/>
      <c r="F137" s="333"/>
    </row>
    <row r="138" customHeight="1" spans="1:6">
      <c r="A138" s="326" t="s">
        <v>1533</v>
      </c>
      <c r="B138" s="332"/>
      <c r="C138" s="332"/>
      <c r="D138" s="332"/>
      <c r="E138" s="323"/>
      <c r="F138" s="333"/>
    </row>
    <row r="139" customHeight="1" spans="1:6">
      <c r="A139" s="326" t="s">
        <v>1536</v>
      </c>
      <c r="B139" s="332"/>
      <c r="C139" s="332"/>
      <c r="D139" s="332"/>
      <c r="E139" s="323"/>
      <c r="F139" s="333"/>
    </row>
    <row r="140" customHeight="1" spans="1:6">
      <c r="A140" s="326" t="s">
        <v>1537</v>
      </c>
      <c r="B140" s="332"/>
      <c r="C140" s="332"/>
      <c r="D140" s="332"/>
      <c r="E140" s="323"/>
      <c r="F140" s="333"/>
    </row>
    <row r="141" customHeight="1" spans="1:6">
      <c r="A141" s="326" t="s">
        <v>1538</v>
      </c>
      <c r="B141" s="332"/>
      <c r="C141" s="332"/>
      <c r="D141" s="332"/>
      <c r="E141" s="323"/>
      <c r="F141" s="333"/>
    </row>
    <row r="142" customHeight="1" spans="1:6">
      <c r="A142" s="321" t="s">
        <v>1539</v>
      </c>
      <c r="B142" s="332"/>
      <c r="C142" s="332"/>
      <c r="D142" s="332"/>
      <c r="E142" s="323"/>
      <c r="F142" s="333"/>
    </row>
    <row r="143" customHeight="1" spans="1:6">
      <c r="A143" s="326" t="s">
        <v>866</v>
      </c>
      <c r="B143" s="332"/>
      <c r="C143" s="332"/>
      <c r="D143" s="332"/>
      <c r="E143" s="323"/>
      <c r="F143" s="333"/>
    </row>
    <row r="144" customHeight="1" spans="1:6">
      <c r="A144" s="326" t="s">
        <v>1540</v>
      </c>
      <c r="B144" s="332"/>
      <c r="C144" s="332"/>
      <c r="D144" s="332"/>
      <c r="E144" s="323"/>
      <c r="F144" s="333"/>
    </row>
    <row r="145" customHeight="1" spans="1:6">
      <c r="A145" s="326" t="s">
        <v>1541</v>
      </c>
      <c r="B145" s="332"/>
      <c r="C145" s="332"/>
      <c r="D145" s="332"/>
      <c r="E145" s="323"/>
      <c r="F145" s="333"/>
    </row>
    <row r="146" customHeight="1" spans="1:6">
      <c r="A146" s="326" t="s">
        <v>1542</v>
      </c>
      <c r="B146" s="332"/>
      <c r="C146" s="332"/>
      <c r="D146" s="332"/>
      <c r="E146" s="323"/>
      <c r="F146" s="333"/>
    </row>
    <row r="147" customHeight="1" spans="1:6">
      <c r="A147" s="321" t="s">
        <v>1543</v>
      </c>
      <c r="B147" s="332"/>
      <c r="C147" s="332"/>
      <c r="D147" s="332"/>
      <c r="E147" s="323"/>
      <c r="F147" s="333"/>
    </row>
    <row r="148" customHeight="1" spans="1:6">
      <c r="A148" s="326" t="s">
        <v>1544</v>
      </c>
      <c r="B148" s="332"/>
      <c r="C148" s="332"/>
      <c r="D148" s="332"/>
      <c r="E148" s="323"/>
      <c r="F148" s="333"/>
    </row>
    <row r="149" customHeight="1" spans="1:6">
      <c r="A149" s="326" t="s">
        <v>1545</v>
      </c>
      <c r="B149" s="332"/>
      <c r="C149" s="332"/>
      <c r="D149" s="332"/>
      <c r="E149" s="323"/>
      <c r="F149" s="333"/>
    </row>
    <row r="150" customHeight="1" spans="1:6">
      <c r="A150" s="326" t="s">
        <v>1546</v>
      </c>
      <c r="B150" s="332"/>
      <c r="C150" s="332"/>
      <c r="D150" s="332"/>
      <c r="E150" s="323"/>
      <c r="F150" s="333"/>
    </row>
    <row r="151" customHeight="1" spans="1:6">
      <c r="A151" s="326" t="s">
        <v>1547</v>
      </c>
      <c r="B151" s="332"/>
      <c r="C151" s="332"/>
      <c r="D151" s="332"/>
      <c r="E151" s="323"/>
      <c r="F151" s="333"/>
    </row>
    <row r="152" customHeight="1" spans="1:6">
      <c r="A152" s="326" t="s">
        <v>1548</v>
      </c>
      <c r="B152" s="332"/>
      <c r="C152" s="332"/>
      <c r="D152" s="332"/>
      <c r="E152" s="323"/>
      <c r="F152" s="333"/>
    </row>
    <row r="153" customHeight="1" spans="1:6">
      <c r="A153" s="326" t="s">
        <v>1549</v>
      </c>
      <c r="B153" s="332"/>
      <c r="C153" s="332"/>
      <c r="D153" s="332"/>
      <c r="E153" s="323"/>
      <c r="F153" s="333"/>
    </row>
    <row r="154" customHeight="1" spans="1:6">
      <c r="A154" s="326" t="s">
        <v>1550</v>
      </c>
      <c r="B154" s="332"/>
      <c r="C154" s="332"/>
      <c r="D154" s="332"/>
      <c r="E154" s="323"/>
      <c r="F154" s="333"/>
    </row>
    <row r="155" customHeight="1" spans="1:6">
      <c r="A155" s="326" t="s">
        <v>1551</v>
      </c>
      <c r="B155" s="332"/>
      <c r="C155" s="332"/>
      <c r="D155" s="332"/>
      <c r="E155" s="323"/>
      <c r="F155" s="333"/>
    </row>
    <row r="156" customHeight="1" spans="1:6">
      <c r="A156" s="321" t="s">
        <v>1552</v>
      </c>
      <c r="B156" s="332"/>
      <c r="C156" s="332"/>
      <c r="D156" s="332"/>
      <c r="E156" s="323"/>
      <c r="F156" s="333"/>
    </row>
    <row r="157" customHeight="1" spans="1:6">
      <c r="A157" s="326" t="s">
        <v>1553</v>
      </c>
      <c r="B157" s="332"/>
      <c r="C157" s="332"/>
      <c r="D157" s="332"/>
      <c r="E157" s="323"/>
      <c r="F157" s="333"/>
    </row>
    <row r="158" customHeight="1" spans="1:6">
      <c r="A158" s="326" t="s">
        <v>1554</v>
      </c>
      <c r="B158" s="332"/>
      <c r="C158" s="332"/>
      <c r="D158" s="332"/>
      <c r="E158" s="323"/>
      <c r="F158" s="333"/>
    </row>
    <row r="159" customHeight="1" spans="1:6">
      <c r="A159" s="326" t="s">
        <v>1555</v>
      </c>
      <c r="B159" s="332"/>
      <c r="C159" s="332"/>
      <c r="D159" s="332"/>
      <c r="E159" s="323"/>
      <c r="F159" s="333"/>
    </row>
    <row r="160" customHeight="1" spans="1:6">
      <c r="A160" s="326" t="s">
        <v>1556</v>
      </c>
      <c r="B160" s="332"/>
      <c r="C160" s="332"/>
      <c r="D160" s="332"/>
      <c r="E160" s="323"/>
      <c r="F160" s="333"/>
    </row>
    <row r="161" customHeight="1" spans="1:6">
      <c r="A161" s="326" t="s">
        <v>1557</v>
      </c>
      <c r="B161" s="332"/>
      <c r="C161" s="332"/>
      <c r="D161" s="332"/>
      <c r="E161" s="323"/>
      <c r="F161" s="333"/>
    </row>
    <row r="162" customHeight="1" spans="1:6">
      <c r="A162" s="326" t="s">
        <v>1558</v>
      </c>
      <c r="B162" s="332"/>
      <c r="C162" s="332"/>
      <c r="D162" s="332"/>
      <c r="E162" s="323"/>
      <c r="F162" s="333"/>
    </row>
    <row r="163" customHeight="1" spans="1:6">
      <c r="A163" s="321" t="s">
        <v>1559</v>
      </c>
      <c r="B163" s="332"/>
      <c r="C163" s="332"/>
      <c r="D163" s="332"/>
      <c r="E163" s="323"/>
      <c r="F163" s="333"/>
    </row>
    <row r="164" customHeight="1" spans="1:6">
      <c r="A164" s="326" t="s">
        <v>1560</v>
      </c>
      <c r="B164" s="332"/>
      <c r="C164" s="332"/>
      <c r="D164" s="332"/>
      <c r="E164" s="323"/>
      <c r="F164" s="333"/>
    </row>
    <row r="165" customHeight="1" spans="1:6">
      <c r="A165" s="326" t="s">
        <v>887</v>
      </c>
      <c r="B165" s="332"/>
      <c r="C165" s="332"/>
      <c r="D165" s="332"/>
      <c r="E165" s="323"/>
      <c r="F165" s="333"/>
    </row>
    <row r="166" customHeight="1" spans="1:6">
      <c r="A166" s="326" t="s">
        <v>1561</v>
      </c>
      <c r="B166" s="332"/>
      <c r="C166" s="332"/>
      <c r="D166" s="332"/>
      <c r="E166" s="323"/>
      <c r="F166" s="333"/>
    </row>
    <row r="167" customHeight="1" spans="1:6">
      <c r="A167" s="326" t="s">
        <v>1562</v>
      </c>
      <c r="B167" s="332"/>
      <c r="C167" s="332"/>
      <c r="D167" s="332"/>
      <c r="E167" s="323"/>
      <c r="F167" s="333"/>
    </row>
    <row r="168" customHeight="1" spans="1:6">
      <c r="A168" s="326" t="s">
        <v>1563</v>
      </c>
      <c r="B168" s="332"/>
      <c r="C168" s="332"/>
      <c r="D168" s="332"/>
      <c r="E168" s="323"/>
      <c r="F168" s="333"/>
    </row>
    <row r="169" customHeight="1" spans="1:6">
      <c r="A169" s="326" t="s">
        <v>1564</v>
      </c>
      <c r="B169" s="332"/>
      <c r="C169" s="332"/>
      <c r="D169" s="332"/>
      <c r="E169" s="323"/>
      <c r="F169" s="333"/>
    </row>
    <row r="170" customHeight="1" spans="1:6">
      <c r="A170" s="326" t="s">
        <v>1565</v>
      </c>
      <c r="B170" s="332"/>
      <c r="C170" s="332"/>
      <c r="D170" s="332"/>
      <c r="E170" s="323"/>
      <c r="F170" s="333"/>
    </row>
    <row r="171" customHeight="1" spans="1:6">
      <c r="A171" s="326" t="s">
        <v>1566</v>
      </c>
      <c r="B171" s="332"/>
      <c r="C171" s="332"/>
      <c r="D171" s="332"/>
      <c r="E171" s="323"/>
      <c r="F171" s="333"/>
    </row>
    <row r="172" ht="26" customHeight="1" spans="1:6">
      <c r="A172" s="321" t="s">
        <v>1567</v>
      </c>
      <c r="B172" s="332"/>
      <c r="C172" s="332"/>
      <c r="D172" s="332"/>
      <c r="E172" s="323"/>
      <c r="F172" s="333"/>
    </row>
    <row r="173" customHeight="1" spans="1:6">
      <c r="A173" s="326" t="s">
        <v>1568</v>
      </c>
      <c r="B173" s="332"/>
      <c r="C173" s="332"/>
      <c r="D173" s="332"/>
      <c r="E173" s="323"/>
      <c r="F173" s="333"/>
    </row>
    <row r="174" ht="25" customHeight="1" spans="1:6">
      <c r="A174" s="326" t="s">
        <v>1569</v>
      </c>
      <c r="B174" s="332"/>
      <c r="C174" s="332"/>
      <c r="D174" s="332"/>
      <c r="E174" s="323"/>
      <c r="F174" s="333"/>
    </row>
    <row r="175" customHeight="1" spans="1:6">
      <c r="A175" s="321" t="s">
        <v>1570</v>
      </c>
      <c r="B175" s="332"/>
      <c r="C175" s="332"/>
      <c r="D175" s="332"/>
      <c r="E175" s="323"/>
      <c r="F175" s="333"/>
    </row>
    <row r="176" customHeight="1" spans="1:6">
      <c r="A176" s="326" t="s">
        <v>1568</v>
      </c>
      <c r="B176" s="332"/>
      <c r="C176" s="332"/>
      <c r="D176" s="332"/>
      <c r="E176" s="323"/>
      <c r="F176" s="333"/>
    </row>
    <row r="177" customHeight="1" spans="1:6">
      <c r="A177" s="326" t="s">
        <v>1571</v>
      </c>
      <c r="B177" s="332"/>
      <c r="C177" s="332"/>
      <c r="D177" s="332"/>
      <c r="E177" s="323"/>
      <c r="F177" s="333"/>
    </row>
    <row r="178" customHeight="1" spans="1:6">
      <c r="A178" s="321" t="s">
        <v>1572</v>
      </c>
      <c r="B178" s="332"/>
      <c r="C178" s="332"/>
      <c r="D178" s="332"/>
      <c r="E178" s="323"/>
      <c r="F178" s="333"/>
    </row>
    <row r="179" customHeight="1" spans="1:6">
      <c r="A179" s="321" t="s">
        <v>1573</v>
      </c>
      <c r="B179" s="332"/>
      <c r="C179" s="332"/>
      <c r="D179" s="332"/>
      <c r="E179" s="323"/>
      <c r="F179" s="333"/>
    </row>
    <row r="180" customHeight="1" spans="1:6">
      <c r="A180" s="326" t="s">
        <v>1574</v>
      </c>
      <c r="B180" s="332"/>
      <c r="C180" s="332"/>
      <c r="D180" s="332"/>
      <c r="E180" s="323"/>
      <c r="F180" s="333"/>
    </row>
    <row r="181" customHeight="1" spans="1:6">
      <c r="A181" s="326" t="s">
        <v>1575</v>
      </c>
      <c r="B181" s="332"/>
      <c r="C181" s="332"/>
      <c r="D181" s="332"/>
      <c r="E181" s="323"/>
      <c r="F181" s="333"/>
    </row>
    <row r="182" customHeight="1" spans="1:6">
      <c r="A182" s="326" t="s">
        <v>1576</v>
      </c>
      <c r="B182" s="332"/>
      <c r="C182" s="332"/>
      <c r="D182" s="332"/>
      <c r="E182" s="323"/>
      <c r="F182" s="333"/>
    </row>
    <row r="183" customHeight="1" spans="1:6">
      <c r="A183" s="321" t="s">
        <v>908</v>
      </c>
      <c r="B183" s="332"/>
      <c r="C183" s="332"/>
      <c r="D183" s="332"/>
      <c r="E183" s="323"/>
      <c r="F183" s="333"/>
    </row>
    <row r="184" customHeight="1" spans="1:6">
      <c r="A184" s="321" t="s">
        <v>1577</v>
      </c>
      <c r="B184" s="332"/>
      <c r="C184" s="332"/>
      <c r="D184" s="332"/>
      <c r="E184" s="323"/>
      <c r="F184" s="333"/>
    </row>
    <row r="185" customHeight="1" spans="1:6">
      <c r="A185" s="326" t="s">
        <v>1578</v>
      </c>
      <c r="B185" s="332"/>
      <c r="C185" s="332"/>
      <c r="D185" s="332"/>
      <c r="E185" s="323"/>
      <c r="F185" s="333"/>
    </row>
    <row r="186" customHeight="1" spans="1:6">
      <c r="A186" s="326" t="s">
        <v>1579</v>
      </c>
      <c r="B186" s="332"/>
      <c r="C186" s="332"/>
      <c r="D186" s="332"/>
      <c r="E186" s="323"/>
      <c r="F186" s="333"/>
    </row>
    <row r="187" customHeight="1" spans="1:6">
      <c r="A187" s="326" t="s">
        <v>1580</v>
      </c>
      <c r="B187" s="332"/>
      <c r="C187" s="332"/>
      <c r="D187" s="332"/>
      <c r="E187" s="323"/>
      <c r="F187" s="333"/>
    </row>
    <row r="188" customHeight="1" spans="1:6">
      <c r="A188" s="321" t="s">
        <v>966</v>
      </c>
      <c r="B188" s="332"/>
      <c r="C188" s="332"/>
      <c r="D188" s="332"/>
      <c r="E188" s="323"/>
      <c r="F188" s="333"/>
    </row>
    <row r="189" customHeight="1" spans="1:6">
      <c r="A189" s="321" t="s">
        <v>986</v>
      </c>
      <c r="B189" s="332"/>
      <c r="C189" s="332"/>
      <c r="D189" s="332"/>
      <c r="E189" s="323"/>
      <c r="F189" s="333"/>
    </row>
    <row r="190" customHeight="1" spans="1:6">
      <c r="A190" s="326" t="s">
        <v>1581</v>
      </c>
      <c r="B190" s="332"/>
      <c r="C190" s="332"/>
      <c r="D190" s="332"/>
      <c r="E190" s="323"/>
      <c r="F190" s="333"/>
    </row>
    <row r="191" customHeight="1" spans="1:6">
      <c r="A191" s="326" t="s">
        <v>1582</v>
      </c>
      <c r="B191" s="332"/>
      <c r="C191" s="332"/>
      <c r="D191" s="332"/>
      <c r="E191" s="323"/>
      <c r="F191" s="333"/>
    </row>
    <row r="192" customHeight="1" spans="1:6">
      <c r="A192" s="321" t="s">
        <v>1227</v>
      </c>
      <c r="B192" s="334"/>
      <c r="C192" s="334">
        <v>14476</v>
      </c>
      <c r="D192" s="334">
        <v>5548</v>
      </c>
      <c r="E192" s="323"/>
      <c r="F192" s="335">
        <v>0.643097252810942</v>
      </c>
    </row>
    <row r="193" customHeight="1" spans="1:6">
      <c r="A193" s="321" t="s">
        <v>1583</v>
      </c>
      <c r="B193" s="334"/>
      <c r="C193" s="334">
        <v>13000</v>
      </c>
      <c r="D193" s="334">
        <v>5400</v>
      </c>
      <c r="E193" s="323"/>
      <c r="F193" s="335">
        <v>0.675</v>
      </c>
    </row>
    <row r="194" customHeight="1" spans="1:6">
      <c r="A194" s="326" t="s">
        <v>1584</v>
      </c>
      <c r="B194" s="332"/>
      <c r="C194" s="332"/>
      <c r="D194" s="332"/>
      <c r="E194" s="323"/>
      <c r="F194" s="333"/>
    </row>
    <row r="195" customHeight="1" spans="1:6">
      <c r="A195" s="326" t="s">
        <v>1585</v>
      </c>
      <c r="B195" s="332"/>
      <c r="C195" s="332">
        <v>13000</v>
      </c>
      <c r="D195" s="332">
        <v>5400</v>
      </c>
      <c r="E195" s="323"/>
      <c r="F195" s="333">
        <v>0.675</v>
      </c>
    </row>
    <row r="196" customHeight="1" spans="1:6">
      <c r="A196" s="326" t="s">
        <v>1586</v>
      </c>
      <c r="B196" s="332"/>
      <c r="C196" s="332"/>
      <c r="D196" s="332"/>
      <c r="E196" s="323"/>
      <c r="F196" s="333"/>
    </row>
    <row r="197" customHeight="1" spans="1:6">
      <c r="A197" s="321" t="s">
        <v>1587</v>
      </c>
      <c r="B197" s="332"/>
      <c r="C197" s="332"/>
      <c r="D197" s="332"/>
      <c r="E197" s="323"/>
      <c r="F197" s="333"/>
    </row>
    <row r="198" customHeight="1" spans="1:6">
      <c r="A198" s="326" t="s">
        <v>1588</v>
      </c>
      <c r="B198" s="332"/>
      <c r="C198" s="332"/>
      <c r="D198" s="332"/>
      <c r="E198" s="323"/>
      <c r="F198" s="333"/>
    </row>
    <row r="199" customHeight="1" spans="1:6">
      <c r="A199" s="326" t="s">
        <v>1589</v>
      </c>
      <c r="B199" s="332"/>
      <c r="C199" s="332"/>
      <c r="D199" s="332"/>
      <c r="E199" s="323"/>
      <c r="F199" s="333"/>
    </row>
    <row r="200" customHeight="1" spans="1:6">
      <c r="A200" s="326" t="s">
        <v>1590</v>
      </c>
      <c r="B200" s="332"/>
      <c r="C200" s="332"/>
      <c r="D200" s="332"/>
      <c r="E200" s="323"/>
      <c r="F200" s="333"/>
    </row>
    <row r="201" customHeight="1" spans="1:6">
      <c r="A201" s="326" t="s">
        <v>1591</v>
      </c>
      <c r="B201" s="332"/>
      <c r="C201" s="332"/>
      <c r="D201" s="332"/>
      <c r="E201" s="323"/>
      <c r="F201" s="333"/>
    </row>
    <row r="202" customHeight="1" spans="1:6">
      <c r="A202" s="326" t="s">
        <v>1592</v>
      </c>
      <c r="B202" s="332"/>
      <c r="C202" s="332"/>
      <c r="D202" s="332"/>
      <c r="E202" s="323"/>
      <c r="F202" s="333"/>
    </row>
    <row r="203" customHeight="1" spans="1:6">
      <c r="A203" s="326" t="s">
        <v>1593</v>
      </c>
      <c r="B203" s="332"/>
      <c r="C203" s="332"/>
      <c r="D203" s="332"/>
      <c r="E203" s="323"/>
      <c r="F203" s="333"/>
    </row>
    <row r="204" customHeight="1" spans="1:6">
      <c r="A204" s="326" t="s">
        <v>1594</v>
      </c>
      <c r="B204" s="332"/>
      <c r="C204" s="332"/>
      <c r="D204" s="332"/>
      <c r="E204" s="323"/>
      <c r="F204" s="333"/>
    </row>
    <row r="205" customHeight="1" spans="1:6">
      <c r="A205" s="326" t="s">
        <v>1595</v>
      </c>
      <c r="B205" s="332"/>
      <c r="C205" s="332"/>
      <c r="D205" s="332"/>
      <c r="E205" s="323"/>
      <c r="F205" s="333"/>
    </row>
    <row r="206" customHeight="1" spans="1:6">
      <c r="A206" s="321" t="s">
        <v>1596</v>
      </c>
      <c r="B206" s="334"/>
      <c r="C206" s="334">
        <v>1476</v>
      </c>
      <c r="D206" s="334">
        <v>148</v>
      </c>
      <c r="E206" s="323"/>
      <c r="F206" s="335">
        <v>0.236044657097289</v>
      </c>
    </row>
    <row r="207" customHeight="1" spans="1:6">
      <c r="A207" s="326" t="s">
        <v>1597</v>
      </c>
      <c r="B207" s="332"/>
      <c r="C207" s="332"/>
      <c r="D207" s="332"/>
      <c r="E207" s="323"/>
      <c r="F207" s="333"/>
    </row>
    <row r="208" customHeight="1" spans="1:6">
      <c r="A208" s="326" t="s">
        <v>1598</v>
      </c>
      <c r="B208" s="332"/>
      <c r="C208" s="332"/>
      <c r="D208" s="332">
        <v>80</v>
      </c>
      <c r="E208" s="323"/>
      <c r="F208" s="333">
        <v>0.192307692307692</v>
      </c>
    </row>
    <row r="209" customHeight="1" spans="1:6">
      <c r="A209" s="326" t="s">
        <v>1599</v>
      </c>
      <c r="B209" s="332"/>
      <c r="C209" s="332"/>
      <c r="D209" s="332"/>
      <c r="E209" s="323"/>
      <c r="F209" s="333">
        <v>0</v>
      </c>
    </row>
    <row r="210" customHeight="1" spans="1:6">
      <c r="A210" s="326" t="s">
        <v>1600</v>
      </c>
      <c r="B210" s="332"/>
      <c r="C210" s="332"/>
      <c r="D210" s="332"/>
      <c r="E210" s="323"/>
      <c r="F210" s="333">
        <v>0</v>
      </c>
    </row>
    <row r="211" customHeight="1" spans="1:6">
      <c r="A211" s="326" t="s">
        <v>1601</v>
      </c>
      <c r="B211" s="332"/>
      <c r="C211" s="332"/>
      <c r="D211" s="332"/>
      <c r="E211" s="323"/>
      <c r="F211" s="333"/>
    </row>
    <row r="212" customHeight="1" spans="1:6">
      <c r="A212" s="326" t="s">
        <v>1602</v>
      </c>
      <c r="B212" s="332"/>
      <c r="C212" s="332"/>
      <c r="D212" s="332">
        <v>11</v>
      </c>
      <c r="E212" s="323"/>
      <c r="F212" s="333">
        <v>0.275</v>
      </c>
    </row>
    <row r="213" customHeight="1" spans="1:6">
      <c r="A213" s="326" t="s">
        <v>1603</v>
      </c>
      <c r="B213" s="332"/>
      <c r="C213" s="332"/>
      <c r="D213" s="332"/>
      <c r="E213" s="323"/>
      <c r="F213" s="333"/>
    </row>
    <row r="214" customHeight="1" spans="1:6">
      <c r="A214" s="326" t="s">
        <v>1604</v>
      </c>
      <c r="B214" s="332"/>
      <c r="C214" s="332"/>
      <c r="D214" s="332"/>
      <c r="E214" s="323"/>
      <c r="F214" s="333"/>
    </row>
    <row r="215" customHeight="1" spans="1:6">
      <c r="A215" s="326" t="s">
        <v>1605</v>
      </c>
      <c r="B215" s="332"/>
      <c r="C215" s="332"/>
      <c r="D215" s="332"/>
      <c r="E215" s="323"/>
      <c r="F215" s="333"/>
    </row>
    <row r="216" customHeight="1" spans="1:6">
      <c r="A216" s="326" t="s">
        <v>1606</v>
      </c>
      <c r="B216" s="332"/>
      <c r="C216" s="332"/>
      <c r="D216" s="332"/>
      <c r="E216" s="323"/>
      <c r="F216" s="333">
        <v>0</v>
      </c>
    </row>
    <row r="217" customHeight="1" spans="1:6">
      <c r="A217" s="326" t="s">
        <v>1607</v>
      </c>
      <c r="B217" s="332"/>
      <c r="C217" s="332"/>
      <c r="D217" s="332">
        <v>57</v>
      </c>
      <c r="E217" s="323"/>
      <c r="F217" s="333"/>
    </row>
    <row r="218" customHeight="1" spans="1:6">
      <c r="A218" s="321" t="s">
        <v>1142</v>
      </c>
      <c r="B218" s="334">
        <v>1292</v>
      </c>
      <c r="C218" s="334">
        <v>1292</v>
      </c>
      <c r="D218" s="334">
        <v>1292</v>
      </c>
      <c r="E218" s="335">
        <f>D218/B218</f>
        <v>1</v>
      </c>
      <c r="F218" s="335">
        <v>1.17775752051048</v>
      </c>
    </row>
    <row r="219" customHeight="1" spans="1:6">
      <c r="A219" s="321" t="s">
        <v>1608</v>
      </c>
      <c r="B219" s="334">
        <v>1292</v>
      </c>
      <c r="C219" s="334">
        <v>1292</v>
      </c>
      <c r="D219" s="334">
        <v>1292</v>
      </c>
      <c r="E219" s="335">
        <f>D219/B219</f>
        <v>1</v>
      </c>
      <c r="F219" s="335">
        <v>1.17775752051048</v>
      </c>
    </row>
    <row r="220" customHeight="1" spans="1:6">
      <c r="A220" s="326" t="s">
        <v>1609</v>
      </c>
      <c r="B220" s="332"/>
      <c r="C220" s="332"/>
      <c r="D220" s="332"/>
      <c r="E220" s="323"/>
      <c r="F220" s="333"/>
    </row>
    <row r="221" customHeight="1" spans="1:6">
      <c r="A221" s="326" t="s">
        <v>1610</v>
      </c>
      <c r="B221" s="332"/>
      <c r="C221" s="332"/>
      <c r="D221" s="332"/>
      <c r="E221" s="323"/>
      <c r="F221" s="333"/>
    </row>
    <row r="222" customHeight="1" spans="1:6">
      <c r="A222" s="326" t="s">
        <v>1611</v>
      </c>
      <c r="B222" s="332"/>
      <c r="C222" s="332"/>
      <c r="D222" s="332"/>
      <c r="E222" s="323"/>
      <c r="F222" s="333"/>
    </row>
    <row r="223" customHeight="1" spans="1:6">
      <c r="A223" s="326" t="s">
        <v>1612</v>
      </c>
      <c r="B223" s="332"/>
      <c r="C223" s="332">
        <v>1292</v>
      </c>
      <c r="D223" s="332">
        <v>621</v>
      </c>
      <c r="E223" s="323"/>
      <c r="F223" s="333">
        <v>0.566089334548769</v>
      </c>
    </row>
    <row r="224" customHeight="1" spans="1:6">
      <c r="A224" s="326" t="s">
        <v>1613</v>
      </c>
      <c r="B224" s="332"/>
      <c r="C224" s="332"/>
      <c r="D224" s="332"/>
      <c r="E224" s="323"/>
      <c r="F224" s="333"/>
    </row>
    <row r="225" customHeight="1" spans="1:6">
      <c r="A225" s="326" t="s">
        <v>1614</v>
      </c>
      <c r="B225" s="332"/>
      <c r="C225" s="332"/>
      <c r="D225" s="332"/>
      <c r="E225" s="323"/>
      <c r="F225" s="333"/>
    </row>
    <row r="226" customHeight="1" spans="1:6">
      <c r="A226" s="326" t="s">
        <v>1615</v>
      </c>
      <c r="B226" s="332"/>
      <c r="C226" s="332"/>
      <c r="D226" s="332"/>
      <c r="E226" s="323"/>
      <c r="F226" s="333"/>
    </row>
    <row r="227" customHeight="1" spans="1:6">
      <c r="A227" s="326" t="s">
        <v>1616</v>
      </c>
      <c r="B227" s="332"/>
      <c r="C227" s="332"/>
      <c r="D227" s="332"/>
      <c r="E227" s="323"/>
      <c r="F227" s="333"/>
    </row>
    <row r="228" customHeight="1" spans="1:6">
      <c r="A228" s="326" t="s">
        <v>1617</v>
      </c>
      <c r="B228" s="332"/>
      <c r="C228" s="332"/>
      <c r="D228" s="332"/>
      <c r="E228" s="323"/>
      <c r="F228" s="333"/>
    </row>
    <row r="229" customHeight="1" spans="1:6">
      <c r="A229" s="326" t="s">
        <v>1618</v>
      </c>
      <c r="B229" s="332"/>
      <c r="C229" s="332"/>
      <c r="D229" s="332"/>
      <c r="E229" s="323"/>
      <c r="F229" s="333"/>
    </row>
    <row r="230" customHeight="1" spans="1:6">
      <c r="A230" s="326" t="s">
        <v>1619</v>
      </c>
      <c r="B230" s="332"/>
      <c r="C230" s="332"/>
      <c r="D230" s="332"/>
      <c r="E230" s="323"/>
      <c r="F230" s="333"/>
    </row>
    <row r="231" customHeight="1" spans="1:6">
      <c r="A231" s="326" t="s">
        <v>1620</v>
      </c>
      <c r="B231" s="332"/>
      <c r="C231" s="332"/>
      <c r="D231" s="332"/>
      <c r="E231" s="323"/>
      <c r="F231" s="333"/>
    </row>
    <row r="232" customHeight="1" spans="1:6">
      <c r="A232" s="326" t="s">
        <v>1621</v>
      </c>
      <c r="B232" s="332"/>
      <c r="C232" s="332"/>
      <c r="D232" s="332"/>
      <c r="E232" s="323"/>
      <c r="F232" s="333"/>
    </row>
    <row r="233" customHeight="1" spans="1:6">
      <c r="A233" s="326" t="s">
        <v>1622</v>
      </c>
      <c r="B233" s="332"/>
      <c r="C233" s="332"/>
      <c r="D233" s="332">
        <v>671</v>
      </c>
      <c r="E233" s="323"/>
      <c r="F233" s="333"/>
    </row>
    <row r="234" customHeight="1" spans="1:6">
      <c r="A234" s="326" t="s">
        <v>1623</v>
      </c>
      <c r="B234" s="332"/>
      <c r="C234" s="332"/>
      <c r="D234" s="332"/>
      <c r="E234" s="323"/>
      <c r="F234" s="333"/>
    </row>
    <row r="235" customHeight="1" spans="1:6">
      <c r="A235" s="326" t="s">
        <v>1624</v>
      </c>
      <c r="B235" s="332"/>
      <c r="C235" s="332"/>
      <c r="D235" s="332"/>
      <c r="E235" s="323"/>
      <c r="F235" s="333"/>
    </row>
    <row r="236" customHeight="1" spans="1:6">
      <c r="A236" s="321" t="s">
        <v>1150</v>
      </c>
      <c r="B236" s="334">
        <v>18</v>
      </c>
      <c r="C236" s="334">
        <v>29</v>
      </c>
      <c r="D236" s="334">
        <v>29</v>
      </c>
      <c r="E236" s="335">
        <f>D236/B236</f>
        <v>1.61111111111111</v>
      </c>
      <c r="F236" s="335">
        <v>3.22222222222222</v>
      </c>
    </row>
    <row r="237" customHeight="1" spans="1:6">
      <c r="A237" s="321" t="s">
        <v>1625</v>
      </c>
      <c r="B237" s="334">
        <v>18</v>
      </c>
      <c r="C237" s="334">
        <v>29</v>
      </c>
      <c r="D237" s="334">
        <v>29</v>
      </c>
      <c r="E237" s="335">
        <v>1.61</v>
      </c>
      <c r="F237" s="335">
        <v>3.22</v>
      </c>
    </row>
    <row r="238" customHeight="1" spans="1:6">
      <c r="A238" s="326" t="s">
        <v>1626</v>
      </c>
      <c r="B238" s="332"/>
      <c r="C238" s="332"/>
      <c r="D238" s="332"/>
      <c r="E238" s="323"/>
      <c r="F238" s="333"/>
    </row>
    <row r="239" customHeight="1" spans="1:6">
      <c r="A239" s="326" t="s">
        <v>1627</v>
      </c>
      <c r="B239" s="332"/>
      <c r="C239" s="332"/>
      <c r="D239" s="332"/>
      <c r="E239" s="323"/>
      <c r="F239" s="333"/>
    </row>
    <row r="240" customHeight="1" spans="1:6">
      <c r="A240" s="326" t="s">
        <v>1628</v>
      </c>
      <c r="B240" s="332"/>
      <c r="C240" s="332"/>
      <c r="D240" s="332"/>
      <c r="E240" s="323"/>
      <c r="F240" s="333"/>
    </row>
    <row r="241" customHeight="1" spans="1:6">
      <c r="A241" s="326" t="s">
        <v>1629</v>
      </c>
      <c r="B241" s="332"/>
      <c r="C241" s="332">
        <v>29</v>
      </c>
      <c r="D241" s="332"/>
      <c r="E241" s="323"/>
      <c r="F241" s="333">
        <v>0</v>
      </c>
    </row>
    <row r="242" customHeight="1" spans="1:6">
      <c r="A242" s="326" t="s">
        <v>1630</v>
      </c>
      <c r="B242" s="332"/>
      <c r="C242" s="332"/>
      <c r="D242" s="332"/>
      <c r="E242" s="323"/>
      <c r="F242" s="333"/>
    </row>
    <row r="243" customHeight="1" spans="1:6">
      <c r="A243" s="326" t="s">
        <v>1631</v>
      </c>
      <c r="B243" s="332"/>
      <c r="C243" s="332"/>
      <c r="D243" s="332"/>
      <c r="E243" s="323"/>
      <c r="F243" s="333"/>
    </row>
    <row r="244" customHeight="1" spans="1:6">
      <c r="A244" s="326" t="s">
        <v>1632</v>
      </c>
      <c r="B244" s="332"/>
      <c r="C244" s="332"/>
      <c r="D244" s="332"/>
      <c r="E244" s="323"/>
      <c r="F244" s="333"/>
    </row>
    <row r="245" customHeight="1" spans="1:6">
      <c r="A245" s="326" t="s">
        <v>1633</v>
      </c>
      <c r="B245" s="332"/>
      <c r="C245" s="332"/>
      <c r="D245" s="332"/>
      <c r="E245" s="323"/>
      <c r="F245" s="333"/>
    </row>
    <row r="246" customHeight="1" spans="1:6">
      <c r="A246" s="326" t="s">
        <v>1634</v>
      </c>
      <c r="B246" s="332"/>
      <c r="C246" s="332"/>
      <c r="D246" s="332"/>
      <c r="E246" s="323"/>
      <c r="F246" s="333"/>
    </row>
    <row r="247" customHeight="1" spans="1:6">
      <c r="A247" s="326" t="s">
        <v>1635</v>
      </c>
      <c r="B247" s="332"/>
      <c r="C247" s="332"/>
      <c r="D247" s="332"/>
      <c r="E247" s="323"/>
      <c r="F247" s="333"/>
    </row>
    <row r="248" customHeight="1" spans="1:6">
      <c r="A248" s="326" t="s">
        <v>1636</v>
      </c>
      <c r="B248" s="332"/>
      <c r="C248" s="332"/>
      <c r="D248" s="332"/>
      <c r="E248" s="323"/>
      <c r="F248" s="333"/>
    </row>
    <row r="249" customHeight="1" spans="1:6">
      <c r="A249" s="326" t="s">
        <v>1637</v>
      </c>
      <c r="B249" s="332"/>
      <c r="C249" s="332"/>
      <c r="D249" s="332"/>
      <c r="E249" s="323"/>
      <c r="F249" s="333"/>
    </row>
    <row r="250" customHeight="1" spans="1:6">
      <c r="A250" s="326" t="s">
        <v>1638</v>
      </c>
      <c r="B250" s="332"/>
      <c r="C250" s="332"/>
      <c r="D250" s="332"/>
      <c r="E250" s="323"/>
      <c r="F250" s="333"/>
    </row>
    <row r="251" customHeight="1" spans="1:6">
      <c r="A251" s="326" t="s">
        <v>1639</v>
      </c>
      <c r="B251" s="332"/>
      <c r="C251" s="332"/>
      <c r="D251" s="332">
        <v>18</v>
      </c>
      <c r="E251" s="323"/>
      <c r="F251" s="333"/>
    </row>
    <row r="252" customHeight="1" spans="1:6">
      <c r="A252" s="326" t="s">
        <v>1640</v>
      </c>
      <c r="B252" s="332"/>
      <c r="C252" s="332"/>
      <c r="D252" s="332">
        <v>11</v>
      </c>
      <c r="E252" s="323"/>
      <c r="F252" s="333"/>
    </row>
    <row r="253" customHeight="1" spans="1:6">
      <c r="A253" s="326" t="s">
        <v>1641</v>
      </c>
      <c r="B253" s="332"/>
      <c r="C253" s="332"/>
      <c r="D253" s="332"/>
      <c r="E253" s="323"/>
      <c r="F253" s="333"/>
    </row>
    <row r="254" customHeight="1" spans="1:6">
      <c r="A254" s="336" t="s">
        <v>1642</v>
      </c>
      <c r="B254" s="332"/>
      <c r="C254" s="332"/>
      <c r="D254" s="332"/>
      <c r="E254" s="323"/>
      <c r="F254" s="333">
        <v>0</v>
      </c>
    </row>
    <row r="255" customHeight="1" spans="1:6">
      <c r="A255" s="336" t="s">
        <v>1189</v>
      </c>
      <c r="B255" s="332"/>
      <c r="C255" s="332"/>
      <c r="D255" s="332"/>
      <c r="E255" s="323"/>
      <c r="F255" s="333">
        <v>0</v>
      </c>
    </row>
    <row r="256" customHeight="1" spans="1:6">
      <c r="A256" s="337" t="s">
        <v>1643</v>
      </c>
      <c r="B256" s="332"/>
      <c r="C256" s="332"/>
      <c r="D256" s="332"/>
      <c r="E256" s="323"/>
      <c r="F256" s="333">
        <v>0</v>
      </c>
    </row>
    <row r="257" customHeight="1" spans="1:6">
      <c r="A257" s="337" t="s">
        <v>1644</v>
      </c>
      <c r="B257" s="332"/>
      <c r="C257" s="332"/>
      <c r="D257" s="332"/>
      <c r="E257" s="323"/>
      <c r="F257" s="333">
        <v>0</v>
      </c>
    </row>
    <row r="258" customHeight="1" spans="1:6">
      <c r="A258" s="337" t="s">
        <v>1645</v>
      </c>
      <c r="B258" s="332"/>
      <c r="C258" s="332"/>
      <c r="D258" s="332"/>
      <c r="E258" s="323"/>
      <c r="F258" s="333"/>
    </row>
    <row r="259" customHeight="1" spans="1:6">
      <c r="A259" s="337" t="s">
        <v>1646</v>
      </c>
      <c r="B259" s="332"/>
      <c r="C259" s="332"/>
      <c r="D259" s="332"/>
      <c r="E259" s="323"/>
      <c r="F259" s="333"/>
    </row>
    <row r="260" customHeight="1" spans="1:6">
      <c r="A260" s="337" t="s">
        <v>1647</v>
      </c>
      <c r="B260" s="332"/>
      <c r="C260" s="332"/>
      <c r="D260" s="332"/>
      <c r="E260" s="323"/>
      <c r="F260" s="333"/>
    </row>
    <row r="261" customHeight="1" spans="1:6">
      <c r="A261" s="337" t="s">
        <v>1648</v>
      </c>
      <c r="B261" s="332"/>
      <c r="C261" s="332"/>
      <c r="D261" s="332"/>
      <c r="E261" s="323"/>
      <c r="F261" s="333"/>
    </row>
    <row r="262" customHeight="1" spans="1:6">
      <c r="A262" s="337" t="s">
        <v>1649</v>
      </c>
      <c r="B262" s="332"/>
      <c r="C262" s="332"/>
      <c r="D262" s="332"/>
      <c r="E262" s="323"/>
      <c r="F262" s="333"/>
    </row>
    <row r="263" customHeight="1" spans="1:6">
      <c r="A263" s="337" t="s">
        <v>1650</v>
      </c>
      <c r="B263" s="332"/>
      <c r="C263" s="332"/>
      <c r="D263" s="332"/>
      <c r="E263" s="323"/>
      <c r="F263" s="333"/>
    </row>
    <row r="264" customHeight="1" spans="1:6">
      <c r="A264" s="337" t="s">
        <v>1651</v>
      </c>
      <c r="B264" s="332"/>
      <c r="C264" s="332"/>
      <c r="D264" s="332"/>
      <c r="E264" s="323"/>
      <c r="F264" s="333"/>
    </row>
    <row r="265" customHeight="1" spans="1:6">
      <c r="A265" s="337" t="s">
        <v>1652</v>
      </c>
      <c r="B265" s="332"/>
      <c r="C265" s="332"/>
      <c r="D265" s="332"/>
      <c r="E265" s="323"/>
      <c r="F265" s="333"/>
    </row>
    <row r="266" customHeight="1" spans="1:6">
      <c r="A266" s="337" t="s">
        <v>1653</v>
      </c>
      <c r="B266" s="332"/>
      <c r="C266" s="332"/>
      <c r="D266" s="332"/>
      <c r="E266" s="323"/>
      <c r="F266" s="333"/>
    </row>
    <row r="267" customHeight="1" spans="1:6">
      <c r="A267" s="337" t="s">
        <v>1654</v>
      </c>
      <c r="B267" s="332"/>
      <c r="C267" s="332"/>
      <c r="D267" s="332"/>
      <c r="E267" s="323"/>
      <c r="F267" s="333">
        <v>0</v>
      </c>
    </row>
    <row r="268" customHeight="1" spans="1:6">
      <c r="A268" s="336" t="s">
        <v>1655</v>
      </c>
      <c r="B268" s="332"/>
      <c r="C268" s="332"/>
      <c r="D268" s="332"/>
      <c r="E268" s="323"/>
      <c r="F268" s="333">
        <v>0</v>
      </c>
    </row>
    <row r="269" customHeight="1" spans="1:6">
      <c r="A269" s="337" t="s">
        <v>945</v>
      </c>
      <c r="B269" s="332"/>
      <c r="C269" s="332"/>
      <c r="D269" s="332"/>
      <c r="E269" s="323"/>
      <c r="F269" s="333"/>
    </row>
    <row r="270" customHeight="1" spans="1:6">
      <c r="A270" s="337" t="s">
        <v>990</v>
      </c>
      <c r="B270" s="332"/>
      <c r="C270" s="332"/>
      <c r="D270" s="332"/>
      <c r="E270" s="323"/>
      <c r="F270" s="333"/>
    </row>
    <row r="271" customHeight="1" spans="1:6">
      <c r="A271" s="337" t="s">
        <v>848</v>
      </c>
      <c r="B271" s="332"/>
      <c r="C271" s="332"/>
      <c r="D271" s="332"/>
      <c r="E271" s="323"/>
      <c r="F271" s="333"/>
    </row>
    <row r="272" customHeight="1" spans="1:6">
      <c r="A272" s="337" t="s">
        <v>1656</v>
      </c>
      <c r="B272" s="332"/>
      <c r="C272" s="332"/>
      <c r="D272" s="332"/>
      <c r="E272" s="323"/>
      <c r="F272" s="333"/>
    </row>
    <row r="273" customHeight="1" spans="1:6">
      <c r="A273" s="337" t="s">
        <v>1657</v>
      </c>
      <c r="B273" s="332"/>
      <c r="C273" s="332"/>
      <c r="D273" s="332"/>
      <c r="E273" s="323"/>
      <c r="F273" s="333"/>
    </row>
    <row r="274" customHeight="1" spans="1:6">
      <c r="A274" s="337" t="s">
        <v>1658</v>
      </c>
      <c r="B274" s="332"/>
      <c r="C274" s="332"/>
      <c r="D274" s="332"/>
      <c r="E274" s="323"/>
      <c r="F274" s="333">
        <v>0</v>
      </c>
    </row>
    <row r="275" customHeight="1" spans="1:6">
      <c r="A275" s="338" t="s">
        <v>1231</v>
      </c>
      <c r="B275" s="334">
        <v>81709</v>
      </c>
      <c r="C275" s="334">
        <v>85780</v>
      </c>
      <c r="D275" s="334">
        <v>70452</v>
      </c>
      <c r="E275" s="335">
        <f>D275/B275</f>
        <v>0.862230598832442</v>
      </c>
      <c r="F275" s="335">
        <v>0.69499852027227</v>
      </c>
    </row>
  </sheetData>
  <autoFilter xmlns:etc="http://www.wps.cn/officeDocument/2017/etCustomData" ref="A4:IW275" etc:filterBottomFollowUsedRange="0">
    <extLst/>
  </autoFilter>
  <mergeCells count="1">
    <mergeCell ref="A2:F2"/>
  </mergeCells>
  <printOptions horizontalCentered="1"/>
  <pageMargins left="0.471527777777778" right="0.275" top="0.393055555555556" bottom="0.590277777777778" header="0.590277777777778" footer="0.275"/>
  <pageSetup paperSize="9" fitToHeight="0" orientation="portrait" blackAndWhite="1" useFirstPageNumber="1" horizontalDpi="600" verticalDpi="600"/>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82"/>
  <sheetViews>
    <sheetView showZeros="0" tabSelected="1" topLeftCell="A5" workbookViewId="0">
      <selection activeCell="H30" sqref="H30"/>
    </sheetView>
  </sheetViews>
  <sheetFormatPr defaultColWidth="9" defaultRowHeight="14.25"/>
  <cols>
    <col min="1" max="1" width="32.4583333333333" style="285" customWidth="1"/>
    <col min="2" max="2" width="14.625" style="286" customWidth="1"/>
    <col min="3" max="3" width="32.275" style="285" customWidth="1"/>
    <col min="4" max="4" width="14.625" style="385" customWidth="1"/>
    <col min="5" max="5" width="9.375" style="285"/>
    <col min="6" max="250" width="9" style="285"/>
  </cols>
  <sheetData>
    <row r="1" s="280" customFormat="1" ht="24" customHeight="1" spans="1:250">
      <c r="A1" s="287" t="s">
        <v>1659</v>
      </c>
      <c r="B1" s="288"/>
      <c r="C1" s="288"/>
      <c r="D1" s="386"/>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387"/>
      <c r="DK1" s="387"/>
      <c r="DL1" s="387"/>
      <c r="DM1" s="387"/>
      <c r="DN1" s="387"/>
      <c r="DO1" s="387"/>
      <c r="DP1" s="387"/>
      <c r="DQ1" s="387"/>
      <c r="DR1" s="387"/>
      <c r="DS1" s="387"/>
      <c r="DT1" s="387"/>
      <c r="DU1" s="387"/>
      <c r="DV1" s="387"/>
      <c r="DW1" s="387"/>
      <c r="DX1" s="387"/>
      <c r="DY1" s="387"/>
      <c r="DZ1" s="387"/>
      <c r="EA1" s="387"/>
      <c r="EB1" s="387"/>
      <c r="EC1" s="387"/>
      <c r="ED1" s="387"/>
      <c r="EE1" s="387"/>
      <c r="EF1" s="387"/>
      <c r="EG1" s="387"/>
      <c r="EH1" s="387"/>
      <c r="EI1" s="387"/>
      <c r="EJ1" s="387"/>
      <c r="EK1" s="387"/>
      <c r="EL1" s="387"/>
      <c r="EM1" s="387"/>
      <c r="EN1" s="387"/>
      <c r="EO1" s="387"/>
      <c r="EP1" s="387"/>
      <c r="EQ1" s="387"/>
      <c r="ER1" s="387"/>
      <c r="ES1" s="387"/>
      <c r="ET1" s="387"/>
      <c r="EU1" s="387"/>
      <c r="EV1" s="387"/>
      <c r="EW1" s="387"/>
      <c r="EX1" s="387"/>
      <c r="EY1" s="387"/>
      <c r="EZ1" s="387"/>
      <c r="FA1" s="387"/>
      <c r="FB1" s="387"/>
      <c r="FC1" s="387"/>
      <c r="FD1" s="387"/>
      <c r="FE1" s="387"/>
      <c r="FF1" s="387"/>
      <c r="FG1" s="387"/>
      <c r="FH1" s="387"/>
      <c r="FI1" s="387"/>
      <c r="FJ1" s="387"/>
      <c r="FK1" s="387"/>
      <c r="FL1" s="387"/>
      <c r="FM1" s="387"/>
      <c r="FN1" s="387"/>
      <c r="FO1" s="387"/>
      <c r="FP1" s="387"/>
      <c r="FQ1" s="387"/>
      <c r="FR1" s="387"/>
      <c r="FS1" s="387"/>
      <c r="FT1" s="387"/>
      <c r="FU1" s="387"/>
      <c r="FV1" s="387"/>
      <c r="FW1" s="387"/>
      <c r="FX1" s="387"/>
      <c r="FY1" s="387"/>
      <c r="FZ1" s="387"/>
      <c r="GA1" s="387"/>
      <c r="GB1" s="387"/>
      <c r="GC1" s="387"/>
      <c r="GD1" s="387"/>
      <c r="GE1" s="387"/>
      <c r="GF1" s="387"/>
      <c r="GG1" s="387"/>
      <c r="GH1" s="387"/>
      <c r="GI1" s="387"/>
      <c r="GJ1" s="387"/>
      <c r="GK1" s="387"/>
      <c r="GL1" s="387"/>
      <c r="GM1" s="387"/>
      <c r="GN1" s="387"/>
      <c r="GO1" s="387"/>
      <c r="GP1" s="387"/>
      <c r="GQ1" s="387"/>
      <c r="GR1" s="387"/>
      <c r="GS1" s="387"/>
      <c r="GT1" s="387"/>
      <c r="GU1" s="387"/>
      <c r="GV1" s="387"/>
      <c r="GW1" s="387"/>
      <c r="GX1" s="387"/>
      <c r="GY1" s="387"/>
      <c r="GZ1" s="387"/>
      <c r="HA1" s="387"/>
      <c r="HB1" s="387"/>
      <c r="HC1" s="387"/>
      <c r="HD1" s="387"/>
      <c r="HE1" s="387"/>
      <c r="HF1" s="387"/>
      <c r="HG1" s="387"/>
      <c r="HH1" s="387"/>
      <c r="HI1" s="387"/>
      <c r="HJ1" s="387"/>
      <c r="HK1" s="387"/>
      <c r="HL1" s="387"/>
      <c r="HM1" s="387"/>
      <c r="HN1" s="387"/>
      <c r="HO1" s="387"/>
      <c r="HP1" s="387"/>
      <c r="HQ1" s="387"/>
      <c r="HR1" s="387"/>
      <c r="HS1" s="387"/>
      <c r="HT1" s="387"/>
      <c r="HU1" s="387"/>
      <c r="HV1" s="387"/>
      <c r="HW1" s="387"/>
      <c r="HX1" s="387"/>
      <c r="HY1" s="387"/>
      <c r="HZ1" s="387"/>
      <c r="IA1" s="387"/>
      <c r="IB1" s="387"/>
      <c r="IC1" s="387"/>
      <c r="ID1" s="387"/>
      <c r="IE1" s="387"/>
      <c r="IF1" s="387"/>
      <c r="IG1" s="387"/>
      <c r="IH1" s="387"/>
      <c r="II1" s="387"/>
      <c r="IJ1" s="387"/>
      <c r="IK1" s="387"/>
      <c r="IL1" s="387"/>
      <c r="IM1" s="387"/>
      <c r="IN1" s="387"/>
      <c r="IO1" s="387"/>
      <c r="IP1" s="387"/>
    </row>
    <row r="2" s="281" customFormat="1" ht="42" customHeight="1" spans="1:250">
      <c r="A2" s="289" t="s">
        <v>1660</v>
      </c>
      <c r="B2" s="290"/>
      <c r="C2" s="290"/>
      <c r="D2" s="290"/>
    </row>
    <row r="3" s="282" customFormat="1" ht="27" customHeight="1" spans="1:250">
      <c r="A3" s="291"/>
      <c r="B3" s="292"/>
      <c r="C3" s="388"/>
      <c r="D3" s="353" t="s">
        <v>67</v>
      </c>
      <c r="E3" s="294"/>
      <c r="F3" s="294"/>
    </row>
    <row r="4" s="283" customFormat="1" ht="30" customHeight="1" spans="1:250">
      <c r="A4" s="295" t="s">
        <v>68</v>
      </c>
      <c r="B4" s="296" t="s">
        <v>6</v>
      </c>
      <c r="C4" s="295" t="s">
        <v>69</v>
      </c>
      <c r="D4" s="296" t="s">
        <v>6</v>
      </c>
    </row>
    <row r="5" s="284" customFormat="1" ht="18" customHeight="1" spans="1:250">
      <c r="A5" s="297" t="s">
        <v>1661</v>
      </c>
      <c r="B5" s="298">
        <f>'[53]L10'!C6</f>
        <v>50050</v>
      </c>
      <c r="C5" s="297" t="s">
        <v>1662</v>
      </c>
      <c r="D5" s="298">
        <f>'[53]L10'!O6</f>
        <v>70452</v>
      </c>
    </row>
    <row r="6" s="284" customFormat="1" ht="18" customHeight="1" spans="1:250">
      <c r="A6" s="179" t="s">
        <v>1663</v>
      </c>
      <c r="B6" s="180">
        <f>B7</f>
        <v>2979</v>
      </c>
      <c r="C6" s="179" t="s">
        <v>1664</v>
      </c>
      <c r="D6" s="180">
        <f>D7</f>
        <v>0</v>
      </c>
    </row>
    <row r="7" s="284" customFormat="1" ht="18" customHeight="1" spans="1:250">
      <c r="A7" s="179" t="s">
        <v>1665</v>
      </c>
      <c r="B7" s="180">
        <f>SUM(B8:B16)</f>
        <v>2979</v>
      </c>
      <c r="C7" s="179" t="s">
        <v>1666</v>
      </c>
      <c r="D7" s="180">
        <f>SUM(D8:D16)</f>
        <v>0</v>
      </c>
    </row>
    <row r="8" s="284" customFormat="1" ht="18" customHeight="1" spans="1:250">
      <c r="A8" s="179" t="s">
        <v>1312</v>
      </c>
      <c r="B8" s="180">
        <f>'[53]L10'!D7</f>
        <v>0</v>
      </c>
      <c r="C8" s="179" t="s">
        <v>1312</v>
      </c>
      <c r="D8" s="180">
        <f>'[53]L10'!P7</f>
        <v>0</v>
      </c>
    </row>
    <row r="9" s="284" customFormat="1" ht="18" customHeight="1" spans="1:250">
      <c r="A9" s="179" t="s">
        <v>1313</v>
      </c>
      <c r="B9" s="180">
        <f>'[53]L10'!D8+'[53]L10'!D9</f>
        <v>2</v>
      </c>
      <c r="C9" s="179" t="s">
        <v>1313</v>
      </c>
      <c r="D9" s="180">
        <f>'[53]L10'!P8+'[53]L10'!P9</f>
        <v>0</v>
      </c>
    </row>
    <row r="10" s="284" customFormat="1" ht="18" customHeight="1" spans="1:250">
      <c r="A10" s="179" t="s">
        <v>1314</v>
      </c>
      <c r="B10" s="180">
        <f>'[53]L10'!D10+'[53]L10'!D11</f>
        <v>1383</v>
      </c>
      <c r="C10" s="179" t="s">
        <v>1314</v>
      </c>
      <c r="D10" s="180">
        <f>'[53]L10'!P10+'[53]L10'!P11</f>
        <v>0</v>
      </c>
    </row>
    <row r="11" s="284" customFormat="1" ht="18" customHeight="1" spans="1:250">
      <c r="A11" s="179" t="s">
        <v>1316</v>
      </c>
      <c r="B11" s="180">
        <f>'[53]L10'!D12+'[53]L10'!D13</f>
        <v>0</v>
      </c>
      <c r="C11" s="179" t="s">
        <v>1316</v>
      </c>
      <c r="D11" s="180">
        <f>'[53]L10'!P12+'[53]L10'!P13</f>
        <v>0</v>
      </c>
    </row>
    <row r="12" s="284" customFormat="1" ht="18" customHeight="1" spans="1:250">
      <c r="A12" s="179" t="s">
        <v>1317</v>
      </c>
      <c r="B12" s="180">
        <f>'[53]L10'!D14+'[53]L10'!D15+'[53]L10'!D16+'[53]L10'!D17+'[53]L10'!D18</f>
        <v>0</v>
      </c>
      <c r="C12" s="179" t="s">
        <v>1317</v>
      </c>
      <c r="D12" s="180">
        <f>'[53]L10'!P14+'[53]L10'!P15+'[53]L10'!P16+'[53]L10'!P17+'[53]L10'!P18</f>
        <v>0</v>
      </c>
    </row>
    <row r="13" s="284" customFormat="1" ht="18" customHeight="1" spans="1:250">
      <c r="A13" s="179" t="s">
        <v>1318</v>
      </c>
      <c r="B13" s="180">
        <f>'[53]L10'!D19+'[53]L10'!D20+'[53]L10'!D21</f>
        <v>256</v>
      </c>
      <c r="C13" s="179" t="s">
        <v>1318</v>
      </c>
      <c r="D13" s="180">
        <f>'[53]L10'!P19+'[53]L10'!P20+'[53]L10'!P21</f>
        <v>0</v>
      </c>
    </row>
    <row r="14" s="284" customFormat="1" ht="18" customHeight="1" spans="1:250">
      <c r="A14" s="179" t="s">
        <v>1319</v>
      </c>
      <c r="B14" s="180">
        <f>'[53]L10'!D22+'[53]L10'!D23+'[53]L10'!D24+'[53]L10'!D25+'[53]L10'!D26+'[53]L10'!D27</f>
        <v>0</v>
      </c>
      <c r="C14" s="179" t="s">
        <v>1319</v>
      </c>
      <c r="D14" s="180">
        <f>'[53]L10'!P22+'[53]L10'!P23+'[53]L10'!P24+'[53]L10'!P25+'[53]L10'!P26+'[53]L10'!P27</f>
        <v>0</v>
      </c>
    </row>
    <row r="15" s="284" customFormat="1" ht="18" customHeight="1" spans="1:250">
      <c r="A15" s="179" t="s">
        <v>1320</v>
      </c>
      <c r="B15" s="180">
        <f>'[53]L10'!D28</f>
        <v>0</v>
      </c>
      <c r="C15" s="179" t="s">
        <v>1320</v>
      </c>
      <c r="D15" s="180">
        <f>'[53]L10'!P28</f>
        <v>0</v>
      </c>
    </row>
    <row r="16" s="284" customFormat="1" ht="18" customHeight="1" spans="1:250">
      <c r="A16" s="179" t="s">
        <v>1327</v>
      </c>
      <c r="B16" s="180">
        <f>'[53]L10'!D31+'[53]L10'!D32+'[53]L10'!D33</f>
        <v>1338</v>
      </c>
      <c r="C16" s="179" t="s">
        <v>279</v>
      </c>
      <c r="D16" s="180">
        <f>'[53]L10'!P31+'[53]L10'!P32+'[53]L10'!P33</f>
        <v>0</v>
      </c>
    </row>
    <row r="17" s="284" customFormat="1" ht="18" customHeight="1" spans="1:250">
      <c r="A17" s="179" t="s">
        <v>1667</v>
      </c>
      <c r="B17" s="180">
        <v>0</v>
      </c>
      <c r="C17" s="179" t="s">
        <v>1668</v>
      </c>
      <c r="D17" s="180">
        <v>0</v>
      </c>
      <c r="E17" s="299"/>
    </row>
    <row r="18" s="344" customFormat="1" ht="18" customHeight="1" spans="1:250">
      <c r="A18" s="179" t="s">
        <v>1669</v>
      </c>
      <c r="B18" s="180">
        <v>0</v>
      </c>
      <c r="C18" s="179"/>
      <c r="D18" s="183"/>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row>
    <row r="19" s="344" customFormat="1" ht="18" customHeight="1" spans="1:250">
      <c r="A19" s="179" t="s">
        <v>1670</v>
      </c>
      <c r="B19" s="180">
        <v>140</v>
      </c>
      <c r="C19" s="179"/>
      <c r="D19" s="1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row>
    <row r="20" s="344" customFormat="1" ht="18" customHeight="1" spans="1:250">
      <c r="A20" s="179" t="s">
        <v>1671</v>
      </c>
      <c r="B20" s="180">
        <f>B21+B22</f>
        <v>11</v>
      </c>
      <c r="C20" s="179" t="s">
        <v>1672</v>
      </c>
      <c r="D20" s="180">
        <v>0</v>
      </c>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row>
    <row r="21" s="344" customFormat="1" ht="18" customHeight="1" spans="1:250">
      <c r="A21" s="179" t="s">
        <v>1673</v>
      </c>
      <c r="B21" s="180">
        <v>0</v>
      </c>
      <c r="C21" s="179"/>
      <c r="D21" s="300"/>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row>
    <row r="22" s="344" customFormat="1" ht="18" customHeight="1" spans="1:250">
      <c r="A22" s="179" t="s">
        <v>1674</v>
      </c>
      <c r="B22" s="180">
        <v>11</v>
      </c>
      <c r="C22" s="179"/>
      <c r="D22" s="300"/>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row>
    <row r="23" s="344" customFormat="1" ht="18" customHeight="1" spans="1:250">
      <c r="A23" s="179" t="s">
        <v>1675</v>
      </c>
      <c r="B23" s="180">
        <f t="shared" ref="B23:B26" si="0">B24</f>
        <v>0</v>
      </c>
      <c r="C23" s="179" t="s">
        <v>101</v>
      </c>
      <c r="D23" s="180">
        <f>D24</f>
        <v>1800</v>
      </c>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c r="CC23" s="284"/>
      <c r="CD23" s="284"/>
      <c r="CE23" s="284"/>
      <c r="CF23" s="284"/>
      <c r="CG23" s="284"/>
      <c r="CH23" s="284"/>
      <c r="CI23" s="284"/>
      <c r="CJ23" s="284"/>
      <c r="CK23" s="284"/>
      <c r="CL23" s="284"/>
      <c r="CM23" s="284"/>
      <c r="CN23" s="284"/>
      <c r="CO23" s="284"/>
      <c r="CP23" s="284"/>
      <c r="CQ23" s="284"/>
      <c r="CR23" s="284"/>
      <c r="CS23" s="284"/>
      <c r="CT23" s="284"/>
      <c r="CU23" s="284"/>
      <c r="CV23" s="284"/>
      <c r="CW23" s="284"/>
      <c r="CX23" s="284"/>
      <c r="CY23" s="284"/>
      <c r="CZ23" s="284"/>
      <c r="DA23" s="284"/>
      <c r="DB23" s="284"/>
      <c r="DC23" s="284"/>
      <c r="DD23" s="284"/>
      <c r="DE23" s="284"/>
      <c r="DF23" s="284"/>
      <c r="DG23" s="284"/>
      <c r="DH23" s="284"/>
      <c r="DI23" s="284"/>
      <c r="DJ23" s="284"/>
      <c r="DK23" s="284"/>
      <c r="DL23" s="284"/>
      <c r="DM23" s="284"/>
      <c r="DN23" s="284"/>
      <c r="DO23" s="284"/>
      <c r="DP23" s="284"/>
      <c r="DQ23" s="284"/>
      <c r="DR23" s="284"/>
      <c r="DS23" s="284"/>
      <c r="DT23" s="284"/>
      <c r="DU23" s="284"/>
      <c r="DV23" s="284"/>
      <c r="DW23" s="284"/>
      <c r="DX23" s="284"/>
      <c r="DY23" s="284"/>
      <c r="DZ23" s="284"/>
      <c r="EA23" s="284"/>
      <c r="EB23" s="284"/>
      <c r="EC23" s="284"/>
      <c r="ED23" s="284"/>
      <c r="EE23" s="284"/>
      <c r="EF23" s="284"/>
      <c r="EG23" s="284"/>
      <c r="EH23" s="284"/>
      <c r="EI23" s="284"/>
      <c r="EJ23" s="284"/>
      <c r="EK23" s="284"/>
      <c r="EL23" s="284"/>
      <c r="EM23" s="284"/>
      <c r="EN23" s="284"/>
      <c r="EO23" s="284"/>
      <c r="EP23" s="284"/>
      <c r="EQ23" s="284"/>
      <c r="ER23" s="284"/>
      <c r="ES23" s="284"/>
      <c r="ET23" s="284"/>
      <c r="EU23" s="284"/>
      <c r="EV23" s="284"/>
      <c r="EW23" s="284"/>
      <c r="EX23" s="284"/>
      <c r="EY23" s="284"/>
      <c r="EZ23" s="284"/>
      <c r="FA23" s="284"/>
      <c r="FB23" s="284"/>
      <c r="FC23" s="284"/>
      <c r="FD23" s="284"/>
      <c r="FE23" s="284"/>
      <c r="FF23" s="284"/>
      <c r="FG23" s="284"/>
      <c r="FH23" s="284"/>
      <c r="FI23" s="284"/>
      <c r="FJ23" s="284"/>
      <c r="FK23" s="284"/>
      <c r="FL23" s="284"/>
      <c r="FM23" s="284"/>
      <c r="FN23" s="284"/>
      <c r="FO23" s="284"/>
      <c r="FP23" s="284"/>
      <c r="FQ23" s="284"/>
      <c r="FR23" s="284"/>
      <c r="FS23" s="284"/>
      <c r="FT23" s="284"/>
      <c r="FU23" s="284"/>
      <c r="FV23" s="284"/>
      <c r="FW23" s="284"/>
      <c r="FX23" s="284"/>
      <c r="FY23" s="284"/>
      <c r="FZ23" s="284"/>
      <c r="GA23" s="284"/>
      <c r="GB23" s="284"/>
      <c r="GC23" s="284"/>
      <c r="GD23" s="284"/>
      <c r="GE23" s="284"/>
      <c r="GF23" s="284"/>
      <c r="GG23" s="284"/>
      <c r="GH23" s="284"/>
      <c r="GI23" s="284"/>
      <c r="GJ23" s="284"/>
      <c r="GK23" s="284"/>
      <c r="GL23" s="284"/>
      <c r="GM23" s="284"/>
      <c r="GN23" s="284"/>
      <c r="GO23" s="284"/>
      <c r="GP23" s="284"/>
      <c r="GQ23" s="284"/>
      <c r="GR23" s="284"/>
      <c r="GS23" s="284"/>
      <c r="GT23" s="284"/>
      <c r="GU23" s="284"/>
      <c r="GV23" s="284"/>
      <c r="GW23" s="284"/>
      <c r="GX23" s="284"/>
      <c r="GY23" s="284"/>
      <c r="GZ23" s="284"/>
      <c r="HA23" s="284"/>
      <c r="HB23" s="284"/>
      <c r="HC23" s="284"/>
      <c r="HD23" s="284"/>
      <c r="HE23" s="284"/>
      <c r="HF23" s="284"/>
      <c r="HG23" s="284"/>
      <c r="HH23" s="284"/>
      <c r="HI23" s="284"/>
      <c r="HJ23" s="284"/>
      <c r="HK23" s="284"/>
      <c r="HL23" s="284"/>
      <c r="HM23" s="284"/>
      <c r="HN23" s="284"/>
      <c r="HO23" s="284"/>
      <c r="HP23" s="284"/>
      <c r="HQ23" s="284"/>
      <c r="HR23" s="284"/>
      <c r="HS23" s="284"/>
      <c r="HT23" s="284"/>
      <c r="HU23" s="284"/>
      <c r="HV23" s="284"/>
      <c r="HW23" s="284"/>
      <c r="HX23" s="284"/>
      <c r="HY23" s="284"/>
      <c r="HZ23" s="284"/>
      <c r="IA23" s="284"/>
      <c r="IB23" s="284"/>
      <c r="IC23" s="284"/>
      <c r="ID23" s="284"/>
      <c r="IE23" s="284"/>
      <c r="IF23" s="284"/>
      <c r="IG23" s="284"/>
      <c r="IH23" s="284"/>
      <c r="II23" s="284"/>
      <c r="IJ23" s="284"/>
      <c r="IK23" s="284"/>
      <c r="IL23" s="284"/>
      <c r="IM23" s="284"/>
      <c r="IN23" s="284"/>
      <c r="IO23" s="284"/>
      <c r="IP23" s="284"/>
    </row>
    <row r="24" s="344" customFormat="1" ht="18" customHeight="1" spans="1:250">
      <c r="A24" s="179" t="s">
        <v>1676</v>
      </c>
      <c r="B24" s="180">
        <f t="shared" si="0"/>
        <v>0</v>
      </c>
      <c r="C24" s="179" t="s">
        <v>1677</v>
      </c>
      <c r="D24" s="180">
        <v>1800</v>
      </c>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84"/>
      <c r="CK24" s="284"/>
      <c r="CL24" s="284"/>
      <c r="CM24" s="284"/>
      <c r="CN24" s="284"/>
      <c r="CO24" s="284"/>
      <c r="CP24" s="284"/>
      <c r="CQ24" s="284"/>
      <c r="CR24" s="284"/>
      <c r="CS24" s="284"/>
      <c r="CT24" s="284"/>
      <c r="CU24" s="284"/>
      <c r="CV24" s="284"/>
      <c r="CW24" s="284"/>
      <c r="CX24" s="284"/>
      <c r="CY24" s="284"/>
      <c r="CZ24" s="284"/>
      <c r="DA24" s="284"/>
      <c r="DB24" s="284"/>
      <c r="DC24" s="284"/>
      <c r="DD24" s="284"/>
      <c r="DE24" s="284"/>
      <c r="DF24" s="284"/>
      <c r="DG24" s="284"/>
      <c r="DH24" s="284"/>
      <c r="DI24" s="284"/>
      <c r="DJ24" s="284"/>
      <c r="DK24" s="284"/>
      <c r="DL24" s="284"/>
      <c r="DM24" s="284"/>
      <c r="DN24" s="284"/>
      <c r="DO24" s="284"/>
      <c r="DP24" s="284"/>
      <c r="DQ24" s="284"/>
      <c r="DR24" s="284"/>
      <c r="DS24" s="284"/>
      <c r="DT24" s="284"/>
      <c r="DU24" s="284"/>
      <c r="DV24" s="284"/>
      <c r="DW24" s="284"/>
      <c r="DX24" s="284"/>
      <c r="DY24" s="284"/>
      <c r="DZ24" s="284"/>
      <c r="EA24" s="284"/>
      <c r="EB24" s="284"/>
      <c r="EC24" s="284"/>
      <c r="ED24" s="284"/>
      <c r="EE24" s="284"/>
      <c r="EF24" s="284"/>
      <c r="EG24" s="284"/>
      <c r="EH24" s="284"/>
      <c r="EI24" s="284"/>
      <c r="EJ24" s="284"/>
      <c r="EK24" s="284"/>
      <c r="EL24" s="284"/>
      <c r="EM24" s="284"/>
      <c r="EN24" s="284"/>
      <c r="EO24" s="284"/>
      <c r="EP24" s="284"/>
      <c r="EQ24" s="284"/>
      <c r="ER24" s="284"/>
      <c r="ES24" s="284"/>
      <c r="ET24" s="284"/>
      <c r="EU24" s="284"/>
      <c r="EV24" s="284"/>
      <c r="EW24" s="284"/>
      <c r="EX24" s="284"/>
      <c r="EY24" s="284"/>
      <c r="EZ24" s="284"/>
      <c r="FA24" s="284"/>
      <c r="FB24" s="284"/>
      <c r="FC24" s="284"/>
      <c r="FD24" s="284"/>
      <c r="FE24" s="284"/>
      <c r="FF24" s="284"/>
      <c r="FG24" s="284"/>
      <c r="FH24" s="284"/>
      <c r="FI24" s="284"/>
      <c r="FJ24" s="284"/>
      <c r="FK24" s="284"/>
      <c r="FL24" s="284"/>
      <c r="FM24" s="284"/>
      <c r="FN24" s="284"/>
      <c r="FO24" s="284"/>
      <c r="FP24" s="284"/>
      <c r="FQ24" s="284"/>
      <c r="FR24" s="284"/>
      <c r="FS24" s="284"/>
      <c r="FT24" s="284"/>
      <c r="FU24" s="284"/>
      <c r="FV24" s="284"/>
      <c r="FW24" s="284"/>
      <c r="FX24" s="284"/>
      <c r="FY24" s="284"/>
      <c r="FZ24" s="284"/>
      <c r="GA24" s="284"/>
      <c r="GB24" s="284"/>
      <c r="GC24" s="284"/>
      <c r="GD24" s="284"/>
      <c r="GE24" s="284"/>
      <c r="GF24" s="284"/>
      <c r="GG24" s="284"/>
      <c r="GH24" s="284"/>
      <c r="GI24" s="284"/>
      <c r="GJ24" s="284"/>
      <c r="GK24" s="284"/>
      <c r="GL24" s="284"/>
      <c r="GM24" s="284"/>
      <c r="GN24" s="284"/>
      <c r="GO24" s="284"/>
      <c r="GP24" s="284"/>
      <c r="GQ24" s="284"/>
      <c r="GR24" s="284"/>
      <c r="GS24" s="284"/>
      <c r="GT24" s="284"/>
      <c r="GU24" s="284"/>
      <c r="GV24" s="284"/>
      <c r="GW24" s="284"/>
      <c r="GX24" s="284"/>
      <c r="GY24" s="284"/>
      <c r="GZ24" s="284"/>
      <c r="HA24" s="284"/>
      <c r="HB24" s="284"/>
      <c r="HC24" s="284"/>
      <c r="HD24" s="284"/>
      <c r="HE24" s="284"/>
      <c r="HF24" s="284"/>
      <c r="HG24" s="284"/>
      <c r="HH24" s="284"/>
      <c r="HI24" s="284"/>
      <c r="HJ24" s="284"/>
      <c r="HK24" s="284"/>
      <c r="HL24" s="284"/>
      <c r="HM24" s="284"/>
      <c r="HN24" s="284"/>
      <c r="HO24" s="284"/>
      <c r="HP24" s="284"/>
      <c r="HQ24" s="284"/>
      <c r="HR24" s="284"/>
      <c r="HS24" s="284"/>
      <c r="HT24" s="284"/>
      <c r="HU24" s="284"/>
      <c r="HV24" s="284"/>
      <c r="HW24" s="284"/>
      <c r="HX24" s="284"/>
      <c r="HY24" s="284"/>
      <c r="HZ24" s="284"/>
      <c r="IA24" s="284"/>
      <c r="IB24" s="284"/>
      <c r="IC24" s="284"/>
      <c r="ID24" s="284"/>
      <c r="IE24" s="284"/>
      <c r="IF24" s="284"/>
      <c r="IG24" s="284"/>
      <c r="IH24" s="284"/>
      <c r="II24" s="284"/>
      <c r="IJ24" s="284"/>
      <c r="IK24" s="284"/>
      <c r="IL24" s="284"/>
      <c r="IM24" s="284"/>
      <c r="IN24" s="284"/>
      <c r="IO24" s="284"/>
      <c r="IP24" s="284"/>
    </row>
    <row r="25" s="344" customFormat="1" ht="18" customHeight="1" spans="1:250">
      <c r="A25" s="179" t="s">
        <v>1678</v>
      </c>
      <c r="B25" s="180">
        <v>0</v>
      </c>
      <c r="C25" s="179" t="s">
        <v>1679</v>
      </c>
      <c r="D25" s="300"/>
      <c r="E25" s="284"/>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c r="GY25" s="284"/>
      <c r="GZ25" s="284"/>
      <c r="HA25" s="284"/>
      <c r="HB25" s="284"/>
      <c r="HC25" s="284"/>
      <c r="HD25" s="284"/>
      <c r="HE25" s="284"/>
      <c r="HF25" s="284"/>
      <c r="HG25" s="284"/>
      <c r="HH25" s="284"/>
      <c r="HI25" s="284"/>
      <c r="HJ25" s="284"/>
      <c r="HK25" s="284"/>
      <c r="HL25" s="284"/>
      <c r="HM25" s="284"/>
      <c r="HN25" s="284"/>
      <c r="HO25" s="284"/>
      <c r="HP25" s="284"/>
      <c r="HQ25" s="284"/>
      <c r="HR25" s="284"/>
      <c r="HS25" s="284"/>
      <c r="HT25" s="284"/>
      <c r="HU25" s="284"/>
      <c r="HV25" s="284"/>
      <c r="HW25" s="284"/>
      <c r="HX25" s="284"/>
      <c r="HY25" s="284"/>
      <c r="HZ25" s="284"/>
      <c r="IA25" s="284"/>
      <c r="IB25" s="284"/>
      <c r="IC25" s="284"/>
      <c r="ID25" s="284"/>
      <c r="IE25" s="284"/>
      <c r="IF25" s="284"/>
      <c r="IG25" s="284"/>
      <c r="IH25" s="284"/>
      <c r="II25" s="284"/>
      <c r="IJ25" s="284"/>
      <c r="IK25" s="284"/>
      <c r="IL25" s="284"/>
      <c r="IM25" s="284"/>
      <c r="IN25" s="284"/>
      <c r="IO25" s="284"/>
      <c r="IP25" s="284"/>
    </row>
    <row r="26" s="344" customFormat="1" ht="18" customHeight="1" spans="1:250">
      <c r="A26" s="179" t="s">
        <v>90</v>
      </c>
      <c r="B26" s="180">
        <f t="shared" si="0"/>
        <v>34400</v>
      </c>
      <c r="C26" s="179" t="s">
        <v>1164</v>
      </c>
      <c r="D26" s="180">
        <v>0</v>
      </c>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4"/>
      <c r="DV26" s="284"/>
      <c r="DW26" s="284"/>
      <c r="DX26" s="284"/>
      <c r="DY26" s="284"/>
      <c r="DZ26" s="284"/>
      <c r="EA26" s="284"/>
      <c r="EB26" s="284"/>
      <c r="EC26" s="284"/>
      <c r="ED26" s="284"/>
      <c r="EE26" s="284"/>
      <c r="EF26" s="284"/>
      <c r="EG26" s="284"/>
      <c r="EH26" s="284"/>
      <c r="EI26" s="284"/>
      <c r="EJ26" s="284"/>
      <c r="EK26" s="284"/>
      <c r="EL26" s="284"/>
      <c r="EM26" s="284"/>
      <c r="EN26" s="284"/>
      <c r="EO26" s="284"/>
      <c r="EP26" s="284"/>
      <c r="EQ26" s="284"/>
      <c r="ER26" s="284"/>
      <c r="ES26" s="284"/>
      <c r="ET26" s="284"/>
      <c r="EU26" s="284"/>
      <c r="EV26" s="284"/>
      <c r="EW26" s="284"/>
      <c r="EX26" s="284"/>
      <c r="EY26" s="284"/>
      <c r="EZ26" s="284"/>
      <c r="FA26" s="284"/>
      <c r="FB26" s="284"/>
      <c r="FC26" s="284"/>
      <c r="FD26" s="284"/>
      <c r="FE26" s="284"/>
      <c r="FF26" s="284"/>
      <c r="FG26" s="284"/>
      <c r="FH26" s="284"/>
      <c r="FI26" s="284"/>
      <c r="FJ26" s="284"/>
      <c r="FK26" s="284"/>
      <c r="FL26" s="284"/>
      <c r="FM26" s="284"/>
      <c r="FN26" s="284"/>
      <c r="FO26" s="284"/>
      <c r="FP26" s="284"/>
      <c r="FQ26" s="284"/>
      <c r="FR26" s="284"/>
      <c r="FS26" s="284"/>
      <c r="FT26" s="284"/>
      <c r="FU26" s="284"/>
      <c r="FV26" s="284"/>
      <c r="FW26" s="284"/>
      <c r="FX26" s="284"/>
      <c r="FY26" s="284"/>
      <c r="FZ26" s="284"/>
      <c r="GA26" s="284"/>
      <c r="GB26" s="284"/>
      <c r="GC26" s="284"/>
      <c r="GD26" s="284"/>
      <c r="GE26" s="284"/>
      <c r="GF26" s="284"/>
      <c r="GG26" s="284"/>
      <c r="GH26" s="284"/>
      <c r="GI26" s="284"/>
      <c r="GJ26" s="284"/>
      <c r="GK26" s="284"/>
      <c r="GL26" s="284"/>
      <c r="GM26" s="284"/>
      <c r="GN26" s="284"/>
      <c r="GO26" s="284"/>
      <c r="GP26" s="284"/>
      <c r="GQ26" s="284"/>
      <c r="GR26" s="284"/>
      <c r="GS26" s="284"/>
      <c r="GT26" s="284"/>
      <c r="GU26" s="284"/>
      <c r="GV26" s="284"/>
      <c r="GW26" s="284"/>
      <c r="GX26" s="284"/>
      <c r="GY26" s="284"/>
      <c r="GZ26" s="284"/>
      <c r="HA26" s="284"/>
      <c r="HB26" s="284"/>
      <c r="HC26" s="284"/>
      <c r="HD26" s="284"/>
      <c r="HE26" s="284"/>
      <c r="HF26" s="284"/>
      <c r="HG26" s="284"/>
      <c r="HH26" s="284"/>
      <c r="HI26" s="284"/>
      <c r="HJ26" s="284"/>
      <c r="HK26" s="284"/>
      <c r="HL26" s="284"/>
      <c r="HM26" s="284"/>
      <c r="HN26" s="284"/>
      <c r="HO26" s="284"/>
      <c r="HP26" s="284"/>
      <c r="HQ26" s="284"/>
      <c r="HR26" s="284"/>
      <c r="HS26" s="284"/>
      <c r="HT26" s="284"/>
      <c r="HU26" s="284"/>
      <c r="HV26" s="284"/>
      <c r="HW26" s="284"/>
      <c r="HX26" s="284"/>
      <c r="HY26" s="284"/>
      <c r="HZ26" s="284"/>
      <c r="IA26" s="284"/>
      <c r="IB26" s="284"/>
      <c r="IC26" s="284"/>
      <c r="ID26" s="284"/>
      <c r="IE26" s="284"/>
      <c r="IF26" s="284"/>
      <c r="IG26" s="284"/>
      <c r="IH26" s="284"/>
      <c r="II26" s="284"/>
      <c r="IJ26" s="284"/>
      <c r="IK26" s="284"/>
      <c r="IL26" s="284"/>
      <c r="IM26" s="284"/>
      <c r="IN26" s="284"/>
      <c r="IO26" s="284"/>
      <c r="IP26" s="284"/>
    </row>
    <row r="27" s="344" customFormat="1" ht="18" customHeight="1" spans="1:250">
      <c r="A27" s="179" t="s">
        <v>1680</v>
      </c>
      <c r="B27" s="180">
        <v>34400</v>
      </c>
      <c r="C27" s="179"/>
      <c r="D27" s="183"/>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c r="GY27" s="284"/>
      <c r="GZ27" s="284"/>
      <c r="HA27" s="284"/>
      <c r="HB27" s="284"/>
      <c r="HC27" s="284"/>
      <c r="HD27" s="284"/>
      <c r="HE27" s="284"/>
      <c r="HF27" s="284"/>
      <c r="HG27" s="284"/>
      <c r="HH27" s="284"/>
      <c r="HI27" s="284"/>
      <c r="HJ27" s="284"/>
      <c r="HK27" s="284"/>
      <c r="HL27" s="284"/>
      <c r="HM27" s="284"/>
      <c r="HN27" s="284"/>
      <c r="HO27" s="284"/>
      <c r="HP27" s="284"/>
      <c r="HQ27" s="284"/>
      <c r="HR27" s="284"/>
      <c r="HS27" s="284"/>
      <c r="HT27" s="284"/>
      <c r="HU27" s="284"/>
      <c r="HV27" s="284"/>
      <c r="HW27" s="284"/>
      <c r="HX27" s="284"/>
      <c r="HY27" s="284"/>
      <c r="HZ27" s="284"/>
      <c r="IA27" s="284"/>
      <c r="IB27" s="284"/>
      <c r="IC27" s="284"/>
      <c r="ID27" s="284"/>
      <c r="IE27" s="284"/>
      <c r="IF27" s="284"/>
      <c r="IG27" s="284"/>
      <c r="IH27" s="284"/>
      <c r="II27" s="284"/>
      <c r="IJ27" s="284"/>
      <c r="IK27" s="284"/>
      <c r="IL27" s="284"/>
      <c r="IM27" s="284"/>
      <c r="IN27" s="284"/>
      <c r="IO27" s="284"/>
      <c r="IP27" s="284"/>
    </row>
    <row r="28" s="344" customFormat="1" ht="18" customHeight="1" spans="1:250">
      <c r="A28" s="179" t="s">
        <v>1681</v>
      </c>
      <c r="B28" s="180">
        <v>0</v>
      </c>
      <c r="C28" s="179" t="s">
        <v>1682</v>
      </c>
      <c r="D28" s="180">
        <v>0</v>
      </c>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c r="BW28" s="284"/>
      <c r="BX28" s="284"/>
      <c r="BY28" s="284"/>
      <c r="BZ28" s="284"/>
      <c r="CA28" s="284"/>
      <c r="CB28" s="284"/>
      <c r="CC28" s="284"/>
      <c r="CD28" s="284"/>
      <c r="CE28" s="284"/>
      <c r="CF28" s="284"/>
      <c r="CG28" s="284"/>
      <c r="CH28" s="284"/>
      <c r="CI28" s="284"/>
      <c r="CJ28" s="284"/>
      <c r="CK28" s="284"/>
      <c r="CL28" s="284"/>
      <c r="CM28" s="284"/>
      <c r="CN28" s="284"/>
      <c r="CO28" s="284"/>
      <c r="CP28" s="284"/>
      <c r="CQ28" s="284"/>
      <c r="CR28" s="284"/>
      <c r="CS28" s="284"/>
      <c r="CT28" s="284"/>
      <c r="CU28" s="284"/>
      <c r="CV28" s="284"/>
      <c r="CW28" s="284"/>
      <c r="CX28" s="284"/>
      <c r="CY28" s="284"/>
      <c r="CZ28" s="284"/>
      <c r="DA28" s="284"/>
      <c r="DB28" s="284"/>
      <c r="DC28" s="284"/>
      <c r="DD28" s="284"/>
      <c r="DE28" s="284"/>
      <c r="DF28" s="284"/>
      <c r="DG28" s="284"/>
      <c r="DH28" s="284"/>
      <c r="DI28" s="284"/>
      <c r="DJ28" s="284"/>
      <c r="DK28" s="284"/>
      <c r="DL28" s="284"/>
      <c r="DM28" s="284"/>
      <c r="DN28" s="284"/>
      <c r="DO28" s="284"/>
      <c r="DP28" s="284"/>
      <c r="DQ28" s="284"/>
      <c r="DR28" s="284"/>
      <c r="DS28" s="284"/>
      <c r="DT28" s="284"/>
      <c r="DU28" s="284"/>
      <c r="DV28" s="284"/>
      <c r="DW28" s="284"/>
      <c r="DX28" s="284"/>
      <c r="DY28" s="284"/>
      <c r="DZ28" s="284"/>
      <c r="EA28" s="284"/>
      <c r="EB28" s="284"/>
      <c r="EC28" s="284"/>
      <c r="ED28" s="284"/>
      <c r="EE28" s="284"/>
      <c r="EF28" s="284"/>
      <c r="EG28" s="284"/>
      <c r="EH28" s="284"/>
      <c r="EI28" s="284"/>
      <c r="EJ28" s="284"/>
      <c r="EK28" s="284"/>
      <c r="EL28" s="284"/>
      <c r="EM28" s="284"/>
      <c r="EN28" s="284"/>
      <c r="EO28" s="284"/>
      <c r="EP28" s="284"/>
      <c r="EQ28" s="284"/>
      <c r="ER28" s="284"/>
      <c r="ES28" s="284"/>
      <c r="ET28" s="284"/>
      <c r="EU28" s="284"/>
      <c r="EV28" s="284"/>
      <c r="EW28" s="284"/>
      <c r="EX28" s="284"/>
      <c r="EY28" s="284"/>
      <c r="EZ28" s="284"/>
      <c r="FA28" s="284"/>
      <c r="FB28" s="284"/>
      <c r="FC28" s="284"/>
      <c r="FD28" s="284"/>
      <c r="FE28" s="284"/>
      <c r="FF28" s="284"/>
      <c r="FG28" s="284"/>
      <c r="FH28" s="284"/>
      <c r="FI28" s="284"/>
      <c r="FJ28" s="284"/>
      <c r="FK28" s="284"/>
      <c r="FL28" s="284"/>
      <c r="FM28" s="284"/>
      <c r="FN28" s="284"/>
      <c r="FO28" s="284"/>
      <c r="FP28" s="284"/>
      <c r="FQ28" s="284"/>
      <c r="FR28" s="284"/>
      <c r="FS28" s="284"/>
      <c r="FT28" s="284"/>
      <c r="FU28" s="284"/>
      <c r="FV28" s="284"/>
      <c r="FW28" s="284"/>
      <c r="FX28" s="284"/>
      <c r="FY28" s="284"/>
      <c r="FZ28" s="284"/>
      <c r="GA28" s="284"/>
      <c r="GB28" s="284"/>
      <c r="GC28" s="284"/>
      <c r="GD28" s="284"/>
      <c r="GE28" s="284"/>
      <c r="GF28" s="284"/>
      <c r="GG28" s="284"/>
      <c r="GH28" s="284"/>
      <c r="GI28" s="284"/>
      <c r="GJ28" s="284"/>
      <c r="GK28" s="284"/>
      <c r="GL28" s="284"/>
      <c r="GM28" s="284"/>
      <c r="GN28" s="284"/>
      <c r="GO28" s="284"/>
      <c r="GP28" s="284"/>
      <c r="GQ28" s="284"/>
      <c r="GR28" s="284"/>
      <c r="GS28" s="284"/>
      <c r="GT28" s="284"/>
      <c r="GU28" s="284"/>
      <c r="GV28" s="284"/>
      <c r="GW28" s="284"/>
      <c r="GX28" s="284"/>
      <c r="GY28" s="284"/>
      <c r="GZ28" s="284"/>
      <c r="HA28" s="284"/>
      <c r="HB28" s="284"/>
      <c r="HC28" s="284"/>
      <c r="HD28" s="284"/>
      <c r="HE28" s="284"/>
      <c r="HF28" s="284"/>
      <c r="HG28" s="284"/>
      <c r="HH28" s="284"/>
      <c r="HI28" s="284"/>
      <c r="HJ28" s="284"/>
      <c r="HK28" s="284"/>
      <c r="HL28" s="284"/>
      <c r="HM28" s="284"/>
      <c r="HN28" s="284"/>
      <c r="HO28" s="284"/>
      <c r="HP28" s="284"/>
      <c r="HQ28" s="284"/>
      <c r="HR28" s="284"/>
      <c r="HS28" s="284"/>
      <c r="HT28" s="284"/>
      <c r="HU28" s="284"/>
      <c r="HV28" s="284"/>
      <c r="HW28" s="284"/>
      <c r="HX28" s="284"/>
      <c r="HY28" s="284"/>
      <c r="HZ28" s="284"/>
      <c r="IA28" s="284"/>
      <c r="IB28" s="284"/>
      <c r="IC28" s="284"/>
      <c r="ID28" s="284"/>
      <c r="IE28" s="284"/>
      <c r="IF28" s="284"/>
      <c r="IG28" s="284"/>
      <c r="IH28" s="284"/>
      <c r="II28" s="284"/>
      <c r="IJ28" s="284"/>
      <c r="IK28" s="284"/>
      <c r="IL28" s="284"/>
      <c r="IM28" s="284"/>
      <c r="IN28" s="284"/>
      <c r="IO28" s="284"/>
      <c r="IP28" s="284"/>
    </row>
    <row r="29" s="344" customFormat="1" ht="18" customHeight="1" spans="1:250">
      <c r="A29" s="179" t="s">
        <v>1683</v>
      </c>
      <c r="B29" s="180">
        <v>0</v>
      </c>
      <c r="C29" s="179" t="s">
        <v>1684</v>
      </c>
      <c r="D29" s="180">
        <v>0</v>
      </c>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284"/>
      <c r="CC29" s="284"/>
      <c r="CD29" s="284"/>
      <c r="CE29" s="284"/>
      <c r="CF29" s="284"/>
      <c r="CG29" s="284"/>
      <c r="CH29" s="284"/>
      <c r="CI29" s="284"/>
      <c r="CJ29" s="284"/>
      <c r="CK29" s="284"/>
      <c r="CL29" s="284"/>
      <c r="CM29" s="284"/>
      <c r="CN29" s="284"/>
      <c r="CO29" s="284"/>
      <c r="CP29" s="284"/>
      <c r="CQ29" s="284"/>
      <c r="CR29" s="284"/>
      <c r="CS29" s="284"/>
      <c r="CT29" s="284"/>
      <c r="CU29" s="284"/>
      <c r="CV29" s="284"/>
      <c r="CW29" s="284"/>
      <c r="CX29" s="284"/>
      <c r="CY29" s="284"/>
      <c r="CZ29" s="284"/>
      <c r="DA29" s="284"/>
      <c r="DB29" s="284"/>
      <c r="DC29" s="284"/>
      <c r="DD29" s="284"/>
      <c r="DE29" s="284"/>
      <c r="DF29" s="284"/>
      <c r="DG29" s="284"/>
      <c r="DH29" s="284"/>
      <c r="DI29" s="284"/>
      <c r="DJ29" s="284"/>
      <c r="DK29" s="284"/>
      <c r="DL29" s="284"/>
      <c r="DM29" s="284"/>
      <c r="DN29" s="284"/>
      <c r="DO29" s="284"/>
      <c r="DP29" s="284"/>
      <c r="DQ29" s="284"/>
      <c r="DR29" s="284"/>
      <c r="DS29" s="284"/>
      <c r="DT29" s="284"/>
      <c r="DU29" s="284"/>
      <c r="DV29" s="284"/>
      <c r="DW29" s="284"/>
      <c r="DX29" s="284"/>
      <c r="DY29" s="284"/>
      <c r="DZ29" s="284"/>
      <c r="EA29" s="284"/>
      <c r="EB29" s="284"/>
      <c r="EC29" s="284"/>
      <c r="ED29" s="284"/>
      <c r="EE29" s="284"/>
      <c r="EF29" s="284"/>
      <c r="EG29" s="284"/>
      <c r="EH29" s="284"/>
      <c r="EI29" s="284"/>
      <c r="EJ29" s="284"/>
      <c r="EK29" s="284"/>
      <c r="EL29" s="284"/>
      <c r="EM29" s="284"/>
      <c r="EN29" s="284"/>
      <c r="EO29" s="284"/>
      <c r="EP29" s="284"/>
      <c r="EQ29" s="284"/>
      <c r="ER29" s="284"/>
      <c r="ES29" s="284"/>
      <c r="ET29" s="284"/>
      <c r="EU29" s="284"/>
      <c r="EV29" s="284"/>
      <c r="EW29" s="284"/>
      <c r="EX29" s="284"/>
      <c r="EY29" s="284"/>
      <c r="EZ29" s="284"/>
      <c r="FA29" s="284"/>
      <c r="FB29" s="284"/>
      <c r="FC29" s="284"/>
      <c r="FD29" s="284"/>
      <c r="FE29" s="284"/>
      <c r="FF29" s="284"/>
      <c r="FG29" s="284"/>
      <c r="FH29" s="284"/>
      <c r="FI29" s="284"/>
      <c r="FJ29" s="284"/>
      <c r="FK29" s="284"/>
      <c r="FL29" s="284"/>
      <c r="FM29" s="284"/>
      <c r="FN29" s="284"/>
      <c r="FO29" s="284"/>
      <c r="FP29" s="284"/>
      <c r="FQ29" s="284"/>
      <c r="FR29" s="284"/>
      <c r="FS29" s="284"/>
      <c r="FT29" s="284"/>
      <c r="FU29" s="284"/>
      <c r="FV29" s="284"/>
      <c r="FW29" s="284"/>
      <c r="FX29" s="284"/>
      <c r="FY29" s="284"/>
      <c r="FZ29" s="284"/>
      <c r="GA29" s="284"/>
      <c r="GB29" s="284"/>
      <c r="GC29" s="284"/>
      <c r="GD29" s="284"/>
      <c r="GE29" s="284"/>
      <c r="GF29" s="284"/>
      <c r="GG29" s="284"/>
      <c r="GH29" s="284"/>
      <c r="GI29" s="284"/>
      <c r="GJ29" s="284"/>
      <c r="GK29" s="284"/>
      <c r="GL29" s="284"/>
      <c r="GM29" s="284"/>
      <c r="GN29" s="284"/>
      <c r="GO29" s="284"/>
      <c r="GP29" s="284"/>
      <c r="GQ29" s="284"/>
      <c r="GR29" s="284"/>
      <c r="GS29" s="284"/>
      <c r="GT29" s="284"/>
      <c r="GU29" s="284"/>
      <c r="GV29" s="284"/>
      <c r="GW29" s="284"/>
      <c r="GX29" s="284"/>
      <c r="GY29" s="284"/>
      <c r="GZ29" s="284"/>
      <c r="HA29" s="284"/>
      <c r="HB29" s="284"/>
      <c r="HC29" s="284"/>
      <c r="HD29" s="284"/>
      <c r="HE29" s="284"/>
      <c r="HF29" s="284"/>
      <c r="HG29" s="284"/>
      <c r="HH29" s="284"/>
      <c r="HI29" s="284"/>
      <c r="HJ29" s="284"/>
      <c r="HK29" s="284"/>
      <c r="HL29" s="284"/>
      <c r="HM29" s="284"/>
      <c r="HN29" s="284"/>
      <c r="HO29" s="284"/>
      <c r="HP29" s="284"/>
      <c r="HQ29" s="284"/>
      <c r="HR29" s="284"/>
      <c r="HS29" s="284"/>
      <c r="HT29" s="284"/>
      <c r="HU29" s="284"/>
      <c r="HV29" s="284"/>
      <c r="HW29" s="284"/>
      <c r="HX29" s="284"/>
      <c r="HY29" s="284"/>
      <c r="HZ29" s="284"/>
      <c r="IA29" s="284"/>
      <c r="IB29" s="284"/>
      <c r="IC29" s="284"/>
      <c r="ID29" s="284"/>
      <c r="IE29" s="284"/>
      <c r="IF29" s="284"/>
      <c r="IG29" s="284"/>
      <c r="IH29" s="284"/>
      <c r="II29" s="284"/>
      <c r="IJ29" s="284"/>
      <c r="IK29" s="284"/>
      <c r="IL29" s="284"/>
      <c r="IM29" s="284"/>
      <c r="IN29" s="284"/>
      <c r="IO29" s="284"/>
      <c r="IP29" s="284"/>
    </row>
    <row r="30" s="344" customFormat="1" ht="18" customHeight="1" spans="1:250">
      <c r="A30" s="179"/>
      <c r="B30" s="183"/>
      <c r="C30" s="179" t="s">
        <v>1685</v>
      </c>
      <c r="D30" s="180">
        <f>'[53]L10'!Y6</f>
        <v>0</v>
      </c>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4"/>
      <c r="CA30" s="284"/>
      <c r="CB30" s="284"/>
      <c r="CC30" s="284"/>
      <c r="CD30" s="284"/>
      <c r="CE30" s="284"/>
      <c r="CF30" s="284"/>
      <c r="CG30" s="284"/>
      <c r="CH30" s="284"/>
      <c r="CI30" s="284"/>
      <c r="CJ30" s="284"/>
      <c r="CK30" s="284"/>
      <c r="CL30" s="284"/>
      <c r="CM30" s="284"/>
      <c r="CN30" s="284"/>
      <c r="CO30" s="284"/>
      <c r="CP30" s="284"/>
      <c r="CQ30" s="284"/>
      <c r="CR30" s="284"/>
      <c r="CS30" s="284"/>
      <c r="CT30" s="284"/>
      <c r="CU30" s="284"/>
      <c r="CV30" s="284"/>
      <c r="CW30" s="284"/>
      <c r="CX30" s="284"/>
      <c r="CY30" s="284"/>
      <c r="CZ30" s="284"/>
      <c r="DA30" s="284"/>
      <c r="DB30" s="284"/>
      <c r="DC30" s="284"/>
      <c r="DD30" s="284"/>
      <c r="DE30" s="284"/>
      <c r="DF30" s="284"/>
      <c r="DG30" s="284"/>
      <c r="DH30" s="284"/>
      <c r="DI30" s="284"/>
      <c r="DJ30" s="284"/>
      <c r="DK30" s="284"/>
      <c r="DL30" s="284"/>
      <c r="DM30" s="284"/>
      <c r="DN30" s="284"/>
      <c r="DO30" s="284"/>
      <c r="DP30" s="284"/>
      <c r="DQ30" s="284"/>
      <c r="DR30" s="284"/>
      <c r="DS30" s="284"/>
      <c r="DT30" s="284"/>
      <c r="DU30" s="284"/>
      <c r="DV30" s="284"/>
      <c r="DW30" s="284"/>
      <c r="DX30" s="284"/>
      <c r="DY30" s="284"/>
      <c r="DZ30" s="284"/>
      <c r="EA30" s="284"/>
      <c r="EB30" s="284"/>
      <c r="EC30" s="284"/>
      <c r="ED30" s="284"/>
      <c r="EE30" s="284"/>
      <c r="EF30" s="284"/>
      <c r="EG30" s="284"/>
      <c r="EH30" s="284"/>
      <c r="EI30" s="284"/>
      <c r="EJ30" s="284"/>
      <c r="EK30" s="284"/>
      <c r="EL30" s="284"/>
      <c r="EM30" s="284"/>
      <c r="EN30" s="284"/>
      <c r="EO30" s="284"/>
      <c r="EP30" s="284"/>
      <c r="EQ30" s="284"/>
      <c r="ER30" s="284"/>
      <c r="ES30" s="284"/>
      <c r="ET30" s="284"/>
      <c r="EU30" s="284"/>
      <c r="EV30" s="284"/>
      <c r="EW30" s="284"/>
      <c r="EX30" s="284"/>
      <c r="EY30" s="284"/>
      <c r="EZ30" s="284"/>
      <c r="FA30" s="284"/>
      <c r="FB30" s="284"/>
      <c r="FC30" s="284"/>
      <c r="FD30" s="284"/>
      <c r="FE30" s="284"/>
      <c r="FF30" s="284"/>
      <c r="FG30" s="284"/>
      <c r="FH30" s="284"/>
      <c r="FI30" s="284"/>
      <c r="FJ30" s="284"/>
      <c r="FK30" s="284"/>
      <c r="FL30" s="284"/>
      <c r="FM30" s="284"/>
      <c r="FN30" s="284"/>
      <c r="FO30" s="284"/>
      <c r="FP30" s="284"/>
      <c r="FQ30" s="284"/>
      <c r="FR30" s="284"/>
      <c r="FS30" s="284"/>
      <c r="FT30" s="284"/>
      <c r="FU30" s="284"/>
      <c r="FV30" s="284"/>
      <c r="FW30" s="284"/>
      <c r="FX30" s="284"/>
      <c r="FY30" s="284"/>
      <c r="FZ30" s="284"/>
      <c r="GA30" s="284"/>
      <c r="GB30" s="284"/>
      <c r="GC30" s="284"/>
      <c r="GD30" s="284"/>
      <c r="GE30" s="284"/>
      <c r="GF30" s="284"/>
      <c r="GG30" s="284"/>
      <c r="GH30" s="284"/>
      <c r="GI30" s="284"/>
      <c r="GJ30" s="284"/>
      <c r="GK30" s="284"/>
      <c r="GL30" s="284"/>
      <c r="GM30" s="284"/>
      <c r="GN30" s="284"/>
      <c r="GO30" s="284"/>
      <c r="GP30" s="284"/>
      <c r="GQ30" s="284"/>
      <c r="GR30" s="284"/>
      <c r="GS30" s="284"/>
      <c r="GT30" s="284"/>
      <c r="GU30" s="284"/>
      <c r="GV30" s="284"/>
      <c r="GW30" s="284"/>
      <c r="GX30" s="284"/>
      <c r="GY30" s="284"/>
      <c r="GZ30" s="284"/>
      <c r="HA30" s="284"/>
      <c r="HB30" s="284"/>
      <c r="HC30" s="284"/>
      <c r="HD30" s="284"/>
      <c r="HE30" s="284"/>
      <c r="HF30" s="284"/>
      <c r="HG30" s="284"/>
      <c r="HH30" s="284"/>
      <c r="HI30" s="284"/>
      <c r="HJ30" s="284"/>
      <c r="HK30" s="284"/>
      <c r="HL30" s="284"/>
      <c r="HM30" s="284"/>
      <c r="HN30" s="284"/>
      <c r="HO30" s="284"/>
      <c r="HP30" s="284"/>
      <c r="HQ30" s="284"/>
      <c r="HR30" s="284"/>
      <c r="HS30" s="284"/>
      <c r="HT30" s="284"/>
      <c r="HU30" s="284"/>
      <c r="HV30" s="284"/>
      <c r="HW30" s="284"/>
      <c r="HX30" s="284"/>
      <c r="HY30" s="284"/>
      <c r="HZ30" s="284"/>
      <c r="IA30" s="284"/>
      <c r="IB30" s="284"/>
      <c r="IC30" s="284"/>
      <c r="ID30" s="284"/>
      <c r="IE30" s="284"/>
      <c r="IF30" s="284"/>
      <c r="IG30" s="284"/>
      <c r="IH30" s="284"/>
      <c r="II30" s="284"/>
      <c r="IJ30" s="284"/>
      <c r="IK30" s="284"/>
      <c r="IL30" s="284"/>
      <c r="IM30" s="284"/>
      <c r="IN30" s="284"/>
      <c r="IO30" s="284"/>
      <c r="IP30" s="284"/>
    </row>
    <row r="31" s="344" customFormat="1" ht="18" customHeight="1" spans="1:250">
      <c r="A31" s="179"/>
      <c r="B31" s="183"/>
      <c r="C31" s="184" t="s">
        <v>1686</v>
      </c>
      <c r="D31" s="298">
        <v>72252</v>
      </c>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c r="BV31" s="284"/>
      <c r="BW31" s="284"/>
      <c r="BX31" s="284"/>
      <c r="BY31" s="284"/>
      <c r="BZ31" s="284"/>
      <c r="CA31" s="284"/>
      <c r="CB31" s="284"/>
      <c r="CC31" s="284"/>
      <c r="CD31" s="284"/>
      <c r="CE31" s="284"/>
      <c r="CF31" s="284"/>
      <c r="CG31" s="284"/>
      <c r="CH31" s="284"/>
      <c r="CI31" s="284"/>
      <c r="CJ31" s="284"/>
      <c r="CK31" s="284"/>
      <c r="CL31" s="284"/>
      <c r="CM31" s="284"/>
      <c r="CN31" s="284"/>
      <c r="CO31" s="284"/>
      <c r="CP31" s="284"/>
      <c r="CQ31" s="284"/>
      <c r="CR31" s="284"/>
      <c r="CS31" s="284"/>
      <c r="CT31" s="284"/>
      <c r="CU31" s="284"/>
      <c r="CV31" s="284"/>
      <c r="CW31" s="284"/>
      <c r="CX31" s="284"/>
      <c r="CY31" s="284"/>
      <c r="CZ31" s="284"/>
      <c r="DA31" s="284"/>
      <c r="DB31" s="284"/>
      <c r="DC31" s="284"/>
      <c r="DD31" s="284"/>
      <c r="DE31" s="284"/>
      <c r="DF31" s="284"/>
      <c r="DG31" s="284"/>
      <c r="DH31" s="284"/>
      <c r="DI31" s="284"/>
      <c r="DJ31" s="284"/>
      <c r="DK31" s="284"/>
      <c r="DL31" s="284"/>
      <c r="DM31" s="284"/>
      <c r="DN31" s="284"/>
      <c r="DO31" s="284"/>
      <c r="DP31" s="284"/>
      <c r="DQ31" s="284"/>
      <c r="DR31" s="284"/>
      <c r="DS31" s="284"/>
      <c r="DT31" s="284"/>
      <c r="DU31" s="284"/>
      <c r="DV31" s="284"/>
      <c r="DW31" s="284"/>
      <c r="DX31" s="284"/>
      <c r="DY31" s="284"/>
      <c r="DZ31" s="284"/>
      <c r="EA31" s="284"/>
      <c r="EB31" s="284"/>
      <c r="EC31" s="284"/>
      <c r="ED31" s="284"/>
      <c r="EE31" s="284"/>
      <c r="EF31" s="284"/>
      <c r="EG31" s="284"/>
      <c r="EH31" s="284"/>
      <c r="EI31" s="284"/>
      <c r="EJ31" s="284"/>
      <c r="EK31" s="284"/>
      <c r="EL31" s="284"/>
      <c r="EM31" s="284"/>
      <c r="EN31" s="284"/>
      <c r="EO31" s="284"/>
      <c r="EP31" s="284"/>
      <c r="EQ31" s="284"/>
      <c r="ER31" s="284"/>
      <c r="ES31" s="284"/>
      <c r="ET31" s="284"/>
      <c r="EU31" s="284"/>
      <c r="EV31" s="284"/>
      <c r="EW31" s="284"/>
      <c r="EX31" s="284"/>
      <c r="EY31" s="284"/>
      <c r="EZ31" s="284"/>
      <c r="FA31" s="284"/>
      <c r="FB31" s="284"/>
      <c r="FC31" s="284"/>
      <c r="FD31" s="284"/>
      <c r="FE31" s="284"/>
      <c r="FF31" s="284"/>
      <c r="FG31" s="284"/>
      <c r="FH31" s="284"/>
      <c r="FI31" s="284"/>
      <c r="FJ31" s="284"/>
      <c r="FK31" s="284"/>
      <c r="FL31" s="284"/>
      <c r="FM31" s="284"/>
      <c r="FN31" s="284"/>
      <c r="FO31" s="284"/>
      <c r="FP31" s="284"/>
      <c r="FQ31" s="284"/>
      <c r="FR31" s="284"/>
      <c r="FS31" s="284"/>
      <c r="FT31" s="284"/>
      <c r="FU31" s="284"/>
      <c r="FV31" s="284"/>
      <c r="FW31" s="284"/>
      <c r="FX31" s="284"/>
      <c r="FY31" s="284"/>
      <c r="FZ31" s="284"/>
      <c r="GA31" s="284"/>
      <c r="GB31" s="284"/>
      <c r="GC31" s="284"/>
      <c r="GD31" s="284"/>
      <c r="GE31" s="284"/>
      <c r="GF31" s="284"/>
      <c r="GG31" s="284"/>
      <c r="GH31" s="284"/>
      <c r="GI31" s="284"/>
      <c r="GJ31" s="284"/>
      <c r="GK31" s="284"/>
      <c r="GL31" s="284"/>
      <c r="GM31" s="284"/>
      <c r="GN31" s="284"/>
      <c r="GO31" s="284"/>
      <c r="GP31" s="284"/>
      <c r="GQ31" s="284"/>
      <c r="GR31" s="284"/>
      <c r="GS31" s="284"/>
      <c r="GT31" s="284"/>
      <c r="GU31" s="284"/>
      <c r="GV31" s="284"/>
      <c r="GW31" s="284"/>
      <c r="GX31" s="284"/>
      <c r="GY31" s="284"/>
      <c r="GZ31" s="284"/>
      <c r="HA31" s="284"/>
      <c r="HB31" s="284"/>
      <c r="HC31" s="284"/>
      <c r="HD31" s="284"/>
      <c r="HE31" s="284"/>
      <c r="HF31" s="284"/>
      <c r="HG31" s="284"/>
      <c r="HH31" s="284"/>
      <c r="HI31" s="284"/>
      <c r="HJ31" s="284"/>
      <c r="HK31" s="284"/>
      <c r="HL31" s="284"/>
      <c r="HM31" s="284"/>
      <c r="HN31" s="284"/>
      <c r="HO31" s="284"/>
      <c r="HP31" s="284"/>
      <c r="HQ31" s="284"/>
      <c r="HR31" s="284"/>
      <c r="HS31" s="284"/>
      <c r="HT31" s="284"/>
      <c r="HU31" s="284"/>
      <c r="HV31" s="284"/>
      <c r="HW31" s="284"/>
      <c r="HX31" s="284"/>
      <c r="HY31" s="284"/>
      <c r="HZ31" s="284"/>
      <c r="IA31" s="284"/>
      <c r="IB31" s="284"/>
      <c r="IC31" s="284"/>
      <c r="ID31" s="284"/>
      <c r="IE31" s="284"/>
      <c r="IF31" s="284"/>
      <c r="IG31" s="284"/>
      <c r="IH31" s="284"/>
      <c r="II31" s="284"/>
      <c r="IJ31" s="284"/>
      <c r="IK31" s="284"/>
      <c r="IL31" s="284"/>
      <c r="IM31" s="284"/>
      <c r="IN31" s="284"/>
      <c r="IO31" s="284"/>
      <c r="IP31" s="284"/>
    </row>
    <row r="32" s="344" customFormat="1" ht="18" customHeight="1" spans="1:250">
      <c r="A32" s="184" t="s">
        <v>1687</v>
      </c>
      <c r="B32" s="298">
        <f>SUM(B5,B6,B22,B25,B27,B19,B28)</f>
        <v>87580</v>
      </c>
      <c r="C32" s="297" t="s">
        <v>1688</v>
      </c>
      <c r="D32" s="298">
        <f>B32-D5-D6-D17-D20-D23-D26-D28-D29-D30</f>
        <v>15328</v>
      </c>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c r="BW32" s="284"/>
      <c r="BX32" s="284"/>
      <c r="BY32" s="284"/>
      <c r="BZ32" s="284"/>
      <c r="CA32" s="284"/>
      <c r="CB32" s="284"/>
      <c r="CC32" s="284"/>
      <c r="CD32" s="284"/>
      <c r="CE32" s="284"/>
      <c r="CF32" s="284"/>
      <c r="CG32" s="284"/>
      <c r="CH32" s="284"/>
      <c r="CI32" s="284"/>
      <c r="CJ32" s="284"/>
      <c r="CK32" s="284"/>
      <c r="CL32" s="284"/>
      <c r="CM32" s="284"/>
      <c r="CN32" s="284"/>
      <c r="CO32" s="284"/>
      <c r="CP32" s="284"/>
      <c r="CQ32" s="284"/>
      <c r="CR32" s="284"/>
      <c r="CS32" s="284"/>
      <c r="CT32" s="284"/>
      <c r="CU32" s="284"/>
      <c r="CV32" s="284"/>
      <c r="CW32" s="284"/>
      <c r="CX32" s="284"/>
      <c r="CY32" s="284"/>
      <c r="CZ32" s="284"/>
      <c r="DA32" s="284"/>
      <c r="DB32" s="284"/>
      <c r="DC32" s="284"/>
      <c r="DD32" s="284"/>
      <c r="DE32" s="284"/>
      <c r="DF32" s="284"/>
      <c r="DG32" s="284"/>
      <c r="DH32" s="284"/>
      <c r="DI32" s="284"/>
      <c r="DJ32" s="284"/>
      <c r="DK32" s="284"/>
      <c r="DL32" s="284"/>
      <c r="DM32" s="284"/>
      <c r="DN32" s="284"/>
      <c r="DO32" s="284"/>
      <c r="DP32" s="284"/>
      <c r="DQ32" s="284"/>
      <c r="DR32" s="284"/>
      <c r="DS32" s="284"/>
      <c r="DT32" s="284"/>
      <c r="DU32" s="284"/>
      <c r="DV32" s="284"/>
      <c r="DW32" s="284"/>
      <c r="DX32" s="284"/>
      <c r="DY32" s="284"/>
      <c r="DZ32" s="284"/>
      <c r="EA32" s="284"/>
      <c r="EB32" s="284"/>
      <c r="EC32" s="284"/>
      <c r="ED32" s="284"/>
      <c r="EE32" s="284"/>
      <c r="EF32" s="284"/>
      <c r="EG32" s="284"/>
      <c r="EH32" s="284"/>
      <c r="EI32" s="284"/>
      <c r="EJ32" s="284"/>
      <c r="EK32" s="284"/>
      <c r="EL32" s="284"/>
      <c r="EM32" s="284"/>
      <c r="EN32" s="284"/>
      <c r="EO32" s="284"/>
      <c r="EP32" s="284"/>
      <c r="EQ32" s="284"/>
      <c r="ER32" s="284"/>
      <c r="ES32" s="284"/>
      <c r="ET32" s="284"/>
      <c r="EU32" s="284"/>
      <c r="EV32" s="284"/>
      <c r="EW32" s="284"/>
      <c r="EX32" s="284"/>
      <c r="EY32" s="284"/>
      <c r="EZ32" s="284"/>
      <c r="FA32" s="284"/>
      <c r="FB32" s="284"/>
      <c r="FC32" s="284"/>
      <c r="FD32" s="284"/>
      <c r="FE32" s="284"/>
      <c r="FF32" s="284"/>
      <c r="FG32" s="284"/>
      <c r="FH32" s="284"/>
      <c r="FI32" s="284"/>
      <c r="FJ32" s="284"/>
      <c r="FK32" s="284"/>
      <c r="FL32" s="284"/>
      <c r="FM32" s="284"/>
      <c r="FN32" s="284"/>
      <c r="FO32" s="284"/>
      <c r="FP32" s="284"/>
      <c r="FQ32" s="284"/>
      <c r="FR32" s="284"/>
      <c r="FS32" s="284"/>
      <c r="FT32" s="284"/>
      <c r="FU32" s="284"/>
      <c r="FV32" s="284"/>
      <c r="FW32" s="284"/>
      <c r="FX32" s="284"/>
      <c r="FY32" s="284"/>
      <c r="FZ32" s="284"/>
      <c r="GA32" s="284"/>
      <c r="GB32" s="284"/>
      <c r="GC32" s="284"/>
      <c r="GD32" s="284"/>
      <c r="GE32" s="284"/>
      <c r="GF32" s="284"/>
      <c r="GG32" s="284"/>
      <c r="GH32" s="284"/>
      <c r="GI32" s="284"/>
      <c r="GJ32" s="284"/>
      <c r="GK32" s="284"/>
      <c r="GL32" s="284"/>
      <c r="GM32" s="284"/>
      <c r="GN32" s="284"/>
      <c r="GO32" s="284"/>
      <c r="GP32" s="284"/>
      <c r="GQ32" s="284"/>
      <c r="GR32" s="284"/>
      <c r="GS32" s="284"/>
      <c r="GT32" s="284"/>
      <c r="GU32" s="284"/>
      <c r="GV32" s="284"/>
      <c r="GW32" s="284"/>
      <c r="GX32" s="284"/>
      <c r="GY32" s="284"/>
      <c r="GZ32" s="284"/>
      <c r="HA32" s="284"/>
      <c r="HB32" s="284"/>
      <c r="HC32" s="284"/>
      <c r="HD32" s="284"/>
      <c r="HE32" s="284"/>
      <c r="HF32" s="284"/>
      <c r="HG32" s="284"/>
      <c r="HH32" s="284"/>
      <c r="HI32" s="284"/>
      <c r="HJ32" s="284"/>
      <c r="HK32" s="284"/>
      <c r="HL32" s="284"/>
      <c r="HM32" s="284"/>
      <c r="HN32" s="284"/>
      <c r="HO32" s="284"/>
      <c r="HP32" s="284"/>
      <c r="HQ32" s="284"/>
      <c r="HR32" s="284"/>
      <c r="HS32" s="284"/>
      <c r="HT32" s="284"/>
      <c r="HU32" s="284"/>
      <c r="HV32" s="284"/>
      <c r="HW32" s="284"/>
      <c r="HX32" s="284"/>
      <c r="HY32" s="284"/>
      <c r="HZ32" s="284"/>
      <c r="IA32" s="284"/>
      <c r="IB32" s="284"/>
      <c r="IC32" s="284"/>
      <c r="ID32" s="284"/>
      <c r="IE32" s="284"/>
      <c r="IF32" s="284"/>
      <c r="IG32" s="284"/>
      <c r="IH32" s="284"/>
      <c r="II32" s="284"/>
      <c r="IJ32" s="284"/>
      <c r="IK32" s="284"/>
      <c r="IL32" s="284"/>
      <c r="IM32" s="284"/>
      <c r="IN32" s="284"/>
      <c r="IO32" s="284"/>
      <c r="IP32" s="284"/>
    </row>
    <row r="33" s="344" customFormat="1" ht="24" customHeight="1" spans="1:250">
      <c r="A33" s="284"/>
      <c r="B33" s="301"/>
      <c r="C33" s="284"/>
      <c r="D33" s="299"/>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4"/>
      <c r="CA33" s="284"/>
      <c r="CB33" s="284"/>
      <c r="CC33" s="284"/>
      <c r="CD33" s="284"/>
      <c r="CE33" s="284"/>
      <c r="CF33" s="284"/>
      <c r="CG33" s="284"/>
      <c r="CH33" s="284"/>
      <c r="CI33" s="284"/>
      <c r="CJ33" s="284"/>
      <c r="CK33" s="284"/>
      <c r="CL33" s="284"/>
      <c r="CM33" s="284"/>
      <c r="CN33" s="284"/>
      <c r="CO33" s="284"/>
      <c r="CP33" s="284"/>
      <c r="CQ33" s="284"/>
      <c r="CR33" s="284"/>
      <c r="CS33" s="284"/>
      <c r="CT33" s="284"/>
      <c r="CU33" s="284"/>
      <c r="CV33" s="284"/>
      <c r="CW33" s="284"/>
      <c r="CX33" s="284"/>
      <c r="CY33" s="284"/>
      <c r="CZ33" s="284"/>
      <c r="DA33" s="284"/>
      <c r="DB33" s="284"/>
      <c r="DC33" s="284"/>
      <c r="DD33" s="284"/>
      <c r="DE33" s="284"/>
      <c r="DF33" s="284"/>
      <c r="DG33" s="284"/>
      <c r="DH33" s="284"/>
      <c r="DI33" s="284"/>
      <c r="DJ33" s="284"/>
      <c r="DK33" s="284"/>
      <c r="DL33" s="284"/>
      <c r="DM33" s="284"/>
      <c r="DN33" s="284"/>
      <c r="DO33" s="284"/>
      <c r="DP33" s="284"/>
      <c r="DQ33" s="284"/>
      <c r="DR33" s="284"/>
      <c r="DS33" s="284"/>
      <c r="DT33" s="284"/>
      <c r="DU33" s="284"/>
      <c r="DV33" s="284"/>
      <c r="DW33" s="284"/>
      <c r="DX33" s="284"/>
      <c r="DY33" s="284"/>
      <c r="DZ33" s="284"/>
      <c r="EA33" s="284"/>
      <c r="EB33" s="284"/>
      <c r="EC33" s="284"/>
      <c r="ED33" s="284"/>
      <c r="EE33" s="284"/>
      <c r="EF33" s="284"/>
      <c r="EG33" s="284"/>
      <c r="EH33" s="284"/>
      <c r="EI33" s="284"/>
      <c r="EJ33" s="284"/>
      <c r="EK33" s="284"/>
      <c r="EL33" s="284"/>
      <c r="EM33" s="284"/>
      <c r="EN33" s="284"/>
      <c r="EO33" s="284"/>
      <c r="EP33" s="284"/>
      <c r="EQ33" s="284"/>
      <c r="ER33" s="284"/>
      <c r="ES33" s="284"/>
      <c r="ET33" s="284"/>
      <c r="EU33" s="284"/>
      <c r="EV33" s="284"/>
      <c r="EW33" s="284"/>
      <c r="EX33" s="284"/>
      <c r="EY33" s="284"/>
      <c r="EZ33" s="284"/>
      <c r="FA33" s="284"/>
      <c r="FB33" s="284"/>
      <c r="FC33" s="284"/>
      <c r="FD33" s="284"/>
      <c r="FE33" s="284"/>
      <c r="FF33" s="284"/>
      <c r="FG33" s="284"/>
      <c r="FH33" s="284"/>
      <c r="FI33" s="284"/>
      <c r="FJ33" s="284"/>
      <c r="FK33" s="284"/>
      <c r="FL33" s="284"/>
      <c r="FM33" s="284"/>
      <c r="FN33" s="284"/>
      <c r="FO33" s="284"/>
      <c r="FP33" s="284"/>
      <c r="FQ33" s="284"/>
      <c r="FR33" s="284"/>
      <c r="FS33" s="284"/>
      <c r="FT33" s="284"/>
      <c r="FU33" s="284"/>
      <c r="FV33" s="284"/>
      <c r="FW33" s="284"/>
      <c r="FX33" s="284"/>
      <c r="FY33" s="284"/>
      <c r="FZ33" s="284"/>
      <c r="GA33" s="284"/>
      <c r="GB33" s="284"/>
      <c r="GC33" s="284"/>
      <c r="GD33" s="284"/>
      <c r="GE33" s="284"/>
      <c r="GF33" s="284"/>
      <c r="GG33" s="284"/>
      <c r="GH33" s="284"/>
      <c r="GI33" s="284"/>
      <c r="GJ33" s="284"/>
      <c r="GK33" s="284"/>
      <c r="GL33" s="284"/>
      <c r="GM33" s="284"/>
      <c r="GN33" s="284"/>
      <c r="GO33" s="284"/>
      <c r="GP33" s="284"/>
      <c r="GQ33" s="284"/>
      <c r="GR33" s="284"/>
      <c r="GS33" s="284"/>
      <c r="GT33" s="284"/>
      <c r="GU33" s="284"/>
      <c r="GV33" s="284"/>
      <c r="GW33" s="284"/>
      <c r="GX33" s="284"/>
      <c r="GY33" s="284"/>
      <c r="GZ33" s="284"/>
      <c r="HA33" s="284"/>
      <c r="HB33" s="284"/>
      <c r="HC33" s="284"/>
      <c r="HD33" s="284"/>
      <c r="HE33" s="284"/>
      <c r="HF33" s="284"/>
      <c r="HG33" s="284"/>
      <c r="HH33" s="284"/>
      <c r="HI33" s="284"/>
      <c r="HJ33" s="284"/>
      <c r="HK33" s="284"/>
      <c r="HL33" s="284"/>
      <c r="HM33" s="284"/>
      <c r="HN33" s="284"/>
      <c r="HO33" s="284"/>
      <c r="HP33" s="284"/>
      <c r="HQ33" s="284"/>
      <c r="HR33" s="284"/>
      <c r="HS33" s="284"/>
      <c r="HT33" s="284"/>
      <c r="HU33" s="284"/>
      <c r="HV33" s="284"/>
      <c r="HW33" s="284"/>
      <c r="HX33" s="284"/>
      <c r="HY33" s="284"/>
      <c r="HZ33" s="284"/>
      <c r="IA33" s="284"/>
      <c r="IB33" s="284"/>
      <c r="IC33" s="284"/>
      <c r="ID33" s="284"/>
      <c r="IE33" s="284"/>
      <c r="IF33" s="284"/>
      <c r="IG33" s="284"/>
      <c r="IH33" s="284"/>
      <c r="II33" s="284"/>
      <c r="IJ33" s="284"/>
      <c r="IK33" s="284"/>
      <c r="IL33" s="284"/>
      <c r="IM33" s="284"/>
      <c r="IN33" s="284"/>
      <c r="IO33" s="284"/>
      <c r="IP33" s="284"/>
    </row>
    <row r="34" s="344" customFormat="1" ht="24" customHeight="1" spans="1:250">
      <c r="A34" s="284"/>
      <c r="B34" s="301"/>
      <c r="C34" s="284"/>
      <c r="D34" s="299"/>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c r="BV34" s="284"/>
      <c r="BW34" s="284"/>
      <c r="BX34" s="284"/>
      <c r="BY34" s="284"/>
      <c r="BZ34" s="284"/>
      <c r="CA34" s="284"/>
      <c r="CB34" s="284"/>
      <c r="CC34" s="284"/>
      <c r="CD34" s="284"/>
      <c r="CE34" s="284"/>
      <c r="CF34" s="284"/>
      <c r="CG34" s="284"/>
      <c r="CH34" s="284"/>
      <c r="CI34" s="284"/>
      <c r="CJ34" s="284"/>
      <c r="CK34" s="284"/>
      <c r="CL34" s="284"/>
      <c r="CM34" s="284"/>
      <c r="CN34" s="284"/>
      <c r="CO34" s="284"/>
      <c r="CP34" s="284"/>
      <c r="CQ34" s="284"/>
      <c r="CR34" s="284"/>
      <c r="CS34" s="284"/>
      <c r="CT34" s="284"/>
      <c r="CU34" s="284"/>
      <c r="CV34" s="284"/>
      <c r="CW34" s="284"/>
      <c r="CX34" s="284"/>
      <c r="CY34" s="284"/>
      <c r="CZ34" s="284"/>
      <c r="DA34" s="284"/>
      <c r="DB34" s="284"/>
      <c r="DC34" s="284"/>
      <c r="DD34" s="284"/>
      <c r="DE34" s="284"/>
      <c r="DF34" s="284"/>
      <c r="DG34" s="284"/>
      <c r="DH34" s="284"/>
      <c r="DI34" s="284"/>
      <c r="DJ34" s="284"/>
      <c r="DK34" s="284"/>
      <c r="DL34" s="284"/>
      <c r="DM34" s="284"/>
      <c r="DN34" s="284"/>
      <c r="DO34" s="284"/>
      <c r="DP34" s="284"/>
      <c r="DQ34" s="284"/>
      <c r="DR34" s="284"/>
      <c r="DS34" s="284"/>
      <c r="DT34" s="284"/>
      <c r="DU34" s="284"/>
      <c r="DV34" s="284"/>
      <c r="DW34" s="284"/>
      <c r="DX34" s="284"/>
      <c r="DY34" s="284"/>
      <c r="DZ34" s="284"/>
      <c r="EA34" s="284"/>
      <c r="EB34" s="284"/>
      <c r="EC34" s="284"/>
      <c r="ED34" s="284"/>
      <c r="EE34" s="284"/>
      <c r="EF34" s="284"/>
      <c r="EG34" s="284"/>
      <c r="EH34" s="284"/>
      <c r="EI34" s="284"/>
      <c r="EJ34" s="284"/>
      <c r="EK34" s="284"/>
      <c r="EL34" s="284"/>
      <c r="EM34" s="284"/>
      <c r="EN34" s="284"/>
      <c r="EO34" s="284"/>
      <c r="EP34" s="284"/>
      <c r="EQ34" s="284"/>
      <c r="ER34" s="284"/>
      <c r="ES34" s="284"/>
      <c r="ET34" s="284"/>
      <c r="EU34" s="284"/>
      <c r="EV34" s="284"/>
      <c r="EW34" s="284"/>
      <c r="EX34" s="284"/>
      <c r="EY34" s="284"/>
      <c r="EZ34" s="284"/>
      <c r="FA34" s="284"/>
      <c r="FB34" s="284"/>
      <c r="FC34" s="284"/>
      <c r="FD34" s="284"/>
      <c r="FE34" s="284"/>
      <c r="FF34" s="284"/>
      <c r="FG34" s="284"/>
      <c r="FH34" s="284"/>
      <c r="FI34" s="284"/>
      <c r="FJ34" s="284"/>
      <c r="FK34" s="284"/>
      <c r="FL34" s="284"/>
      <c r="FM34" s="284"/>
      <c r="FN34" s="284"/>
      <c r="FO34" s="284"/>
      <c r="FP34" s="284"/>
      <c r="FQ34" s="284"/>
      <c r="FR34" s="284"/>
      <c r="FS34" s="284"/>
      <c r="FT34" s="284"/>
      <c r="FU34" s="284"/>
      <c r="FV34" s="284"/>
      <c r="FW34" s="284"/>
      <c r="FX34" s="284"/>
      <c r="FY34" s="284"/>
      <c r="FZ34" s="284"/>
      <c r="GA34" s="284"/>
      <c r="GB34" s="284"/>
      <c r="GC34" s="284"/>
      <c r="GD34" s="284"/>
      <c r="GE34" s="284"/>
      <c r="GF34" s="284"/>
      <c r="GG34" s="284"/>
      <c r="GH34" s="284"/>
      <c r="GI34" s="284"/>
      <c r="GJ34" s="284"/>
      <c r="GK34" s="284"/>
      <c r="GL34" s="284"/>
      <c r="GM34" s="284"/>
      <c r="GN34" s="284"/>
      <c r="GO34" s="284"/>
      <c r="GP34" s="284"/>
      <c r="GQ34" s="284"/>
      <c r="GR34" s="284"/>
      <c r="GS34" s="284"/>
      <c r="GT34" s="284"/>
      <c r="GU34" s="284"/>
      <c r="GV34" s="284"/>
      <c r="GW34" s="284"/>
      <c r="GX34" s="284"/>
      <c r="GY34" s="284"/>
      <c r="GZ34" s="284"/>
      <c r="HA34" s="284"/>
      <c r="HB34" s="284"/>
      <c r="HC34" s="284"/>
      <c r="HD34" s="284"/>
      <c r="HE34" s="284"/>
      <c r="HF34" s="284"/>
      <c r="HG34" s="284"/>
      <c r="HH34" s="284"/>
      <c r="HI34" s="284"/>
      <c r="HJ34" s="284"/>
      <c r="HK34" s="284"/>
      <c r="HL34" s="284"/>
      <c r="HM34" s="284"/>
      <c r="HN34" s="284"/>
      <c r="HO34" s="284"/>
      <c r="HP34" s="284"/>
      <c r="HQ34" s="284"/>
      <c r="HR34" s="284"/>
      <c r="HS34" s="284"/>
      <c r="HT34" s="284"/>
      <c r="HU34" s="284"/>
      <c r="HV34" s="284"/>
      <c r="HW34" s="284"/>
      <c r="HX34" s="284"/>
      <c r="HY34" s="284"/>
      <c r="HZ34" s="284"/>
      <c r="IA34" s="284"/>
      <c r="IB34" s="284"/>
      <c r="IC34" s="284"/>
      <c r="ID34" s="284"/>
      <c r="IE34" s="284"/>
      <c r="IF34" s="284"/>
      <c r="IG34" s="284"/>
      <c r="IH34" s="284"/>
      <c r="II34" s="284"/>
      <c r="IJ34" s="284"/>
      <c r="IK34" s="284"/>
      <c r="IL34" s="284"/>
      <c r="IM34" s="284"/>
      <c r="IN34" s="284"/>
      <c r="IO34" s="284"/>
      <c r="IP34" s="284"/>
    </row>
    <row r="35" s="344" customFormat="1" ht="24" customHeight="1" spans="1:250">
      <c r="A35" s="284"/>
      <c r="B35" s="301"/>
      <c r="C35" s="284"/>
      <c r="D35" s="299"/>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4"/>
      <c r="CP35" s="284"/>
      <c r="CQ35" s="284"/>
      <c r="CR35" s="284"/>
      <c r="CS35" s="284"/>
      <c r="CT35" s="284"/>
      <c r="CU35" s="284"/>
      <c r="CV35" s="284"/>
      <c r="CW35" s="284"/>
      <c r="CX35" s="284"/>
      <c r="CY35" s="284"/>
      <c r="CZ35" s="284"/>
      <c r="DA35" s="284"/>
      <c r="DB35" s="284"/>
      <c r="DC35" s="284"/>
      <c r="DD35" s="284"/>
      <c r="DE35" s="284"/>
      <c r="DF35" s="284"/>
      <c r="DG35" s="284"/>
      <c r="DH35" s="284"/>
      <c r="DI35" s="284"/>
      <c r="DJ35" s="284"/>
      <c r="DK35" s="284"/>
      <c r="DL35" s="284"/>
      <c r="DM35" s="284"/>
      <c r="DN35" s="284"/>
      <c r="DO35" s="284"/>
      <c r="DP35" s="284"/>
      <c r="DQ35" s="284"/>
      <c r="DR35" s="284"/>
      <c r="DS35" s="284"/>
      <c r="DT35" s="284"/>
      <c r="DU35" s="284"/>
      <c r="DV35" s="284"/>
      <c r="DW35" s="284"/>
      <c r="DX35" s="284"/>
      <c r="DY35" s="284"/>
      <c r="DZ35" s="284"/>
      <c r="EA35" s="284"/>
      <c r="EB35" s="284"/>
      <c r="EC35" s="284"/>
      <c r="ED35" s="284"/>
      <c r="EE35" s="284"/>
      <c r="EF35" s="284"/>
      <c r="EG35" s="284"/>
      <c r="EH35" s="284"/>
      <c r="EI35" s="284"/>
      <c r="EJ35" s="284"/>
      <c r="EK35" s="284"/>
      <c r="EL35" s="284"/>
      <c r="EM35" s="284"/>
      <c r="EN35" s="284"/>
      <c r="EO35" s="284"/>
      <c r="EP35" s="284"/>
      <c r="EQ35" s="284"/>
      <c r="ER35" s="284"/>
      <c r="ES35" s="284"/>
      <c r="ET35" s="284"/>
      <c r="EU35" s="284"/>
      <c r="EV35" s="284"/>
      <c r="EW35" s="284"/>
      <c r="EX35" s="284"/>
      <c r="EY35" s="284"/>
      <c r="EZ35" s="284"/>
      <c r="FA35" s="284"/>
      <c r="FB35" s="284"/>
      <c r="FC35" s="284"/>
      <c r="FD35" s="284"/>
      <c r="FE35" s="284"/>
      <c r="FF35" s="284"/>
      <c r="FG35" s="284"/>
      <c r="FH35" s="284"/>
      <c r="FI35" s="284"/>
      <c r="FJ35" s="284"/>
      <c r="FK35" s="284"/>
      <c r="FL35" s="284"/>
      <c r="FM35" s="284"/>
      <c r="FN35" s="284"/>
      <c r="FO35" s="284"/>
      <c r="FP35" s="284"/>
      <c r="FQ35" s="284"/>
      <c r="FR35" s="284"/>
      <c r="FS35" s="284"/>
      <c r="FT35" s="284"/>
      <c r="FU35" s="284"/>
      <c r="FV35" s="284"/>
      <c r="FW35" s="284"/>
      <c r="FX35" s="284"/>
      <c r="FY35" s="284"/>
      <c r="FZ35" s="284"/>
      <c r="GA35" s="284"/>
      <c r="GB35" s="284"/>
      <c r="GC35" s="284"/>
      <c r="GD35" s="284"/>
      <c r="GE35" s="284"/>
      <c r="GF35" s="284"/>
      <c r="GG35" s="284"/>
      <c r="GH35" s="284"/>
      <c r="GI35" s="284"/>
      <c r="GJ35" s="284"/>
      <c r="GK35" s="284"/>
      <c r="GL35" s="284"/>
      <c r="GM35" s="284"/>
      <c r="GN35" s="284"/>
      <c r="GO35" s="284"/>
      <c r="GP35" s="284"/>
      <c r="GQ35" s="284"/>
      <c r="GR35" s="284"/>
      <c r="GS35" s="284"/>
      <c r="GT35" s="284"/>
      <c r="GU35" s="284"/>
      <c r="GV35" s="284"/>
      <c r="GW35" s="284"/>
      <c r="GX35" s="284"/>
      <c r="GY35" s="284"/>
      <c r="GZ35" s="284"/>
      <c r="HA35" s="284"/>
      <c r="HB35" s="284"/>
      <c r="HC35" s="284"/>
      <c r="HD35" s="284"/>
      <c r="HE35" s="284"/>
      <c r="HF35" s="284"/>
      <c r="HG35" s="284"/>
      <c r="HH35" s="284"/>
      <c r="HI35" s="284"/>
      <c r="HJ35" s="284"/>
      <c r="HK35" s="284"/>
      <c r="HL35" s="284"/>
      <c r="HM35" s="284"/>
      <c r="HN35" s="284"/>
      <c r="HO35" s="284"/>
      <c r="HP35" s="284"/>
      <c r="HQ35" s="284"/>
      <c r="HR35" s="284"/>
      <c r="HS35" s="284"/>
      <c r="HT35" s="284"/>
      <c r="HU35" s="284"/>
      <c r="HV35" s="284"/>
      <c r="HW35" s="284"/>
      <c r="HX35" s="284"/>
      <c r="HY35" s="284"/>
      <c r="HZ35" s="284"/>
      <c r="IA35" s="284"/>
      <c r="IB35" s="284"/>
      <c r="IC35" s="284"/>
      <c r="ID35" s="284"/>
      <c r="IE35" s="284"/>
      <c r="IF35" s="284"/>
      <c r="IG35" s="284"/>
      <c r="IH35" s="284"/>
      <c r="II35" s="284"/>
      <c r="IJ35" s="284"/>
      <c r="IK35" s="284"/>
      <c r="IL35" s="284"/>
      <c r="IM35" s="284"/>
      <c r="IN35" s="284"/>
      <c r="IO35" s="284"/>
      <c r="IP35" s="284"/>
    </row>
    <row r="36" s="344" customFormat="1" ht="24" customHeight="1" spans="1:250">
      <c r="A36" s="284"/>
      <c r="B36" s="301"/>
      <c r="C36" s="284"/>
      <c r="D36" s="299"/>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c r="CI36" s="284"/>
      <c r="CJ36" s="284"/>
      <c r="CK36" s="284"/>
      <c r="CL36" s="284"/>
      <c r="CM36" s="284"/>
      <c r="CN36" s="284"/>
      <c r="CO36" s="284"/>
      <c r="CP36" s="284"/>
      <c r="CQ36" s="284"/>
      <c r="CR36" s="284"/>
      <c r="CS36" s="284"/>
      <c r="CT36" s="284"/>
      <c r="CU36" s="284"/>
      <c r="CV36" s="284"/>
      <c r="CW36" s="284"/>
      <c r="CX36" s="284"/>
      <c r="CY36" s="284"/>
      <c r="CZ36" s="284"/>
      <c r="DA36" s="284"/>
      <c r="DB36" s="284"/>
      <c r="DC36" s="284"/>
      <c r="DD36" s="284"/>
      <c r="DE36" s="284"/>
      <c r="DF36" s="284"/>
      <c r="DG36" s="284"/>
      <c r="DH36" s="284"/>
      <c r="DI36" s="284"/>
      <c r="DJ36" s="284"/>
      <c r="DK36" s="284"/>
      <c r="DL36" s="284"/>
      <c r="DM36" s="284"/>
      <c r="DN36" s="284"/>
      <c r="DO36" s="284"/>
      <c r="DP36" s="284"/>
      <c r="DQ36" s="284"/>
      <c r="DR36" s="284"/>
      <c r="DS36" s="284"/>
      <c r="DT36" s="284"/>
      <c r="DU36" s="284"/>
      <c r="DV36" s="284"/>
      <c r="DW36" s="284"/>
      <c r="DX36" s="284"/>
      <c r="DY36" s="284"/>
      <c r="DZ36" s="284"/>
      <c r="EA36" s="284"/>
      <c r="EB36" s="284"/>
      <c r="EC36" s="284"/>
      <c r="ED36" s="284"/>
      <c r="EE36" s="284"/>
      <c r="EF36" s="284"/>
      <c r="EG36" s="284"/>
      <c r="EH36" s="284"/>
      <c r="EI36" s="284"/>
      <c r="EJ36" s="284"/>
      <c r="EK36" s="284"/>
      <c r="EL36" s="284"/>
      <c r="EM36" s="284"/>
      <c r="EN36" s="284"/>
      <c r="EO36" s="284"/>
      <c r="EP36" s="284"/>
      <c r="EQ36" s="284"/>
      <c r="ER36" s="284"/>
      <c r="ES36" s="284"/>
      <c r="ET36" s="284"/>
      <c r="EU36" s="284"/>
      <c r="EV36" s="284"/>
      <c r="EW36" s="284"/>
      <c r="EX36" s="284"/>
      <c r="EY36" s="284"/>
      <c r="EZ36" s="284"/>
      <c r="FA36" s="284"/>
      <c r="FB36" s="284"/>
      <c r="FC36" s="284"/>
      <c r="FD36" s="284"/>
      <c r="FE36" s="284"/>
      <c r="FF36" s="284"/>
      <c r="FG36" s="284"/>
      <c r="FH36" s="284"/>
      <c r="FI36" s="284"/>
      <c r="FJ36" s="284"/>
      <c r="FK36" s="284"/>
      <c r="FL36" s="284"/>
      <c r="FM36" s="284"/>
      <c r="FN36" s="284"/>
      <c r="FO36" s="284"/>
      <c r="FP36" s="284"/>
      <c r="FQ36" s="284"/>
      <c r="FR36" s="284"/>
      <c r="FS36" s="284"/>
      <c r="FT36" s="284"/>
      <c r="FU36" s="284"/>
      <c r="FV36" s="284"/>
      <c r="FW36" s="284"/>
      <c r="FX36" s="284"/>
      <c r="FY36" s="284"/>
      <c r="FZ36" s="284"/>
      <c r="GA36" s="284"/>
      <c r="GB36" s="284"/>
      <c r="GC36" s="284"/>
      <c r="GD36" s="284"/>
      <c r="GE36" s="284"/>
      <c r="GF36" s="284"/>
      <c r="GG36" s="284"/>
      <c r="GH36" s="284"/>
      <c r="GI36" s="284"/>
      <c r="GJ36" s="284"/>
      <c r="GK36" s="284"/>
      <c r="GL36" s="284"/>
      <c r="GM36" s="284"/>
      <c r="GN36" s="284"/>
      <c r="GO36" s="284"/>
      <c r="GP36" s="284"/>
      <c r="GQ36" s="284"/>
      <c r="GR36" s="284"/>
      <c r="GS36" s="284"/>
      <c r="GT36" s="284"/>
      <c r="GU36" s="284"/>
      <c r="GV36" s="284"/>
      <c r="GW36" s="284"/>
      <c r="GX36" s="284"/>
      <c r="GY36" s="284"/>
      <c r="GZ36" s="284"/>
      <c r="HA36" s="284"/>
      <c r="HB36" s="284"/>
      <c r="HC36" s="284"/>
      <c r="HD36" s="284"/>
      <c r="HE36" s="284"/>
      <c r="HF36" s="284"/>
      <c r="HG36" s="284"/>
      <c r="HH36" s="284"/>
      <c r="HI36" s="284"/>
      <c r="HJ36" s="284"/>
      <c r="HK36" s="284"/>
      <c r="HL36" s="284"/>
      <c r="HM36" s="284"/>
      <c r="HN36" s="284"/>
      <c r="HO36" s="284"/>
      <c r="HP36" s="284"/>
      <c r="HQ36" s="284"/>
      <c r="HR36" s="284"/>
      <c r="HS36" s="284"/>
      <c r="HT36" s="284"/>
      <c r="HU36" s="284"/>
      <c r="HV36" s="284"/>
      <c r="HW36" s="284"/>
      <c r="HX36" s="284"/>
      <c r="HY36" s="284"/>
      <c r="HZ36" s="284"/>
      <c r="IA36" s="284"/>
      <c r="IB36" s="284"/>
      <c r="IC36" s="284"/>
      <c r="ID36" s="284"/>
      <c r="IE36" s="284"/>
      <c r="IF36" s="284"/>
      <c r="IG36" s="284"/>
      <c r="IH36" s="284"/>
      <c r="II36" s="284"/>
      <c r="IJ36" s="284"/>
      <c r="IK36" s="284"/>
      <c r="IL36" s="284"/>
      <c r="IM36" s="284"/>
      <c r="IN36" s="284"/>
      <c r="IO36" s="284"/>
      <c r="IP36" s="284"/>
    </row>
    <row r="37" s="344" customFormat="1" ht="24" customHeight="1" spans="1:250">
      <c r="A37" s="284"/>
      <c r="B37" s="301"/>
      <c r="C37" s="284"/>
      <c r="D37" s="299"/>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284"/>
      <c r="CJ37" s="284"/>
      <c r="CK37" s="284"/>
      <c r="CL37" s="284"/>
      <c r="CM37" s="284"/>
      <c r="CN37" s="284"/>
      <c r="CO37" s="284"/>
      <c r="CP37" s="284"/>
      <c r="CQ37" s="284"/>
      <c r="CR37" s="284"/>
      <c r="CS37" s="284"/>
      <c r="CT37" s="284"/>
      <c r="CU37" s="284"/>
      <c r="CV37" s="284"/>
      <c r="CW37" s="284"/>
      <c r="CX37" s="284"/>
      <c r="CY37" s="284"/>
      <c r="CZ37" s="284"/>
      <c r="DA37" s="284"/>
      <c r="DB37" s="284"/>
      <c r="DC37" s="284"/>
      <c r="DD37" s="284"/>
      <c r="DE37" s="284"/>
      <c r="DF37" s="284"/>
      <c r="DG37" s="284"/>
      <c r="DH37" s="284"/>
      <c r="DI37" s="284"/>
      <c r="DJ37" s="284"/>
      <c r="DK37" s="284"/>
      <c r="DL37" s="284"/>
      <c r="DM37" s="284"/>
      <c r="DN37" s="284"/>
      <c r="DO37" s="284"/>
      <c r="DP37" s="284"/>
      <c r="DQ37" s="284"/>
      <c r="DR37" s="284"/>
      <c r="DS37" s="284"/>
      <c r="DT37" s="284"/>
      <c r="DU37" s="284"/>
      <c r="DV37" s="284"/>
      <c r="DW37" s="284"/>
      <c r="DX37" s="284"/>
      <c r="DY37" s="284"/>
      <c r="DZ37" s="284"/>
      <c r="EA37" s="284"/>
      <c r="EB37" s="284"/>
      <c r="EC37" s="284"/>
      <c r="ED37" s="284"/>
      <c r="EE37" s="284"/>
      <c r="EF37" s="284"/>
      <c r="EG37" s="284"/>
      <c r="EH37" s="284"/>
      <c r="EI37" s="284"/>
      <c r="EJ37" s="284"/>
      <c r="EK37" s="284"/>
      <c r="EL37" s="284"/>
      <c r="EM37" s="284"/>
      <c r="EN37" s="284"/>
      <c r="EO37" s="284"/>
      <c r="EP37" s="284"/>
      <c r="EQ37" s="284"/>
      <c r="ER37" s="284"/>
      <c r="ES37" s="284"/>
      <c r="ET37" s="284"/>
      <c r="EU37" s="284"/>
      <c r="EV37" s="284"/>
      <c r="EW37" s="284"/>
      <c r="EX37" s="284"/>
      <c r="EY37" s="284"/>
      <c r="EZ37" s="284"/>
      <c r="FA37" s="284"/>
      <c r="FB37" s="284"/>
      <c r="FC37" s="284"/>
      <c r="FD37" s="284"/>
      <c r="FE37" s="284"/>
      <c r="FF37" s="284"/>
      <c r="FG37" s="284"/>
      <c r="FH37" s="284"/>
      <c r="FI37" s="284"/>
      <c r="FJ37" s="284"/>
      <c r="FK37" s="284"/>
      <c r="FL37" s="284"/>
      <c r="FM37" s="284"/>
      <c r="FN37" s="284"/>
      <c r="FO37" s="284"/>
      <c r="FP37" s="284"/>
      <c r="FQ37" s="284"/>
      <c r="FR37" s="284"/>
      <c r="FS37" s="284"/>
      <c r="FT37" s="284"/>
      <c r="FU37" s="284"/>
      <c r="FV37" s="284"/>
      <c r="FW37" s="284"/>
      <c r="FX37" s="284"/>
      <c r="FY37" s="284"/>
      <c r="FZ37" s="284"/>
      <c r="GA37" s="284"/>
      <c r="GB37" s="284"/>
      <c r="GC37" s="284"/>
      <c r="GD37" s="284"/>
      <c r="GE37" s="284"/>
      <c r="GF37" s="284"/>
      <c r="GG37" s="284"/>
      <c r="GH37" s="284"/>
      <c r="GI37" s="284"/>
      <c r="GJ37" s="284"/>
      <c r="GK37" s="284"/>
      <c r="GL37" s="284"/>
      <c r="GM37" s="284"/>
      <c r="GN37" s="284"/>
      <c r="GO37" s="284"/>
      <c r="GP37" s="284"/>
      <c r="GQ37" s="284"/>
      <c r="GR37" s="284"/>
      <c r="GS37" s="284"/>
      <c r="GT37" s="284"/>
      <c r="GU37" s="284"/>
      <c r="GV37" s="284"/>
      <c r="GW37" s="284"/>
      <c r="GX37" s="284"/>
      <c r="GY37" s="284"/>
      <c r="GZ37" s="284"/>
      <c r="HA37" s="284"/>
      <c r="HB37" s="284"/>
      <c r="HC37" s="284"/>
      <c r="HD37" s="284"/>
      <c r="HE37" s="284"/>
      <c r="HF37" s="284"/>
      <c r="HG37" s="284"/>
      <c r="HH37" s="284"/>
      <c r="HI37" s="284"/>
      <c r="HJ37" s="284"/>
      <c r="HK37" s="284"/>
      <c r="HL37" s="284"/>
      <c r="HM37" s="284"/>
      <c r="HN37" s="284"/>
      <c r="HO37" s="284"/>
      <c r="HP37" s="284"/>
      <c r="HQ37" s="284"/>
      <c r="HR37" s="284"/>
      <c r="HS37" s="284"/>
      <c r="HT37" s="284"/>
      <c r="HU37" s="284"/>
      <c r="HV37" s="284"/>
      <c r="HW37" s="284"/>
      <c r="HX37" s="284"/>
      <c r="HY37" s="284"/>
      <c r="HZ37" s="284"/>
      <c r="IA37" s="284"/>
      <c r="IB37" s="284"/>
      <c r="IC37" s="284"/>
      <c r="ID37" s="284"/>
      <c r="IE37" s="284"/>
      <c r="IF37" s="284"/>
      <c r="IG37" s="284"/>
      <c r="IH37" s="284"/>
      <c r="II37" s="284"/>
      <c r="IJ37" s="284"/>
      <c r="IK37" s="284"/>
      <c r="IL37" s="284"/>
      <c r="IM37" s="284"/>
      <c r="IN37" s="284"/>
      <c r="IO37" s="284"/>
      <c r="IP37" s="284"/>
    </row>
    <row r="38" s="344" customFormat="1" ht="24" customHeight="1" spans="1:250">
      <c r="A38" s="284"/>
      <c r="B38" s="301"/>
      <c r="C38" s="284"/>
      <c r="D38" s="299"/>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c r="EU38" s="284"/>
      <c r="EV38" s="284"/>
      <c r="EW38" s="284"/>
      <c r="EX38" s="284"/>
      <c r="EY38" s="284"/>
      <c r="EZ38" s="284"/>
      <c r="FA38" s="284"/>
      <c r="FB38" s="284"/>
      <c r="FC38" s="284"/>
      <c r="FD38" s="284"/>
      <c r="FE38" s="284"/>
      <c r="FF38" s="284"/>
      <c r="FG38" s="284"/>
      <c r="FH38" s="284"/>
      <c r="FI38" s="284"/>
      <c r="FJ38" s="284"/>
      <c r="FK38" s="284"/>
      <c r="FL38" s="284"/>
      <c r="FM38" s="284"/>
      <c r="FN38" s="284"/>
      <c r="FO38" s="284"/>
      <c r="FP38" s="284"/>
      <c r="FQ38" s="284"/>
      <c r="FR38" s="284"/>
      <c r="FS38" s="284"/>
      <c r="FT38" s="284"/>
      <c r="FU38" s="284"/>
      <c r="FV38" s="284"/>
      <c r="FW38" s="284"/>
      <c r="FX38" s="284"/>
      <c r="FY38" s="284"/>
      <c r="FZ38" s="284"/>
      <c r="GA38" s="284"/>
      <c r="GB38" s="284"/>
      <c r="GC38" s="284"/>
      <c r="GD38" s="284"/>
      <c r="GE38" s="284"/>
      <c r="GF38" s="284"/>
      <c r="GG38" s="284"/>
      <c r="GH38" s="284"/>
      <c r="GI38" s="284"/>
      <c r="GJ38" s="284"/>
      <c r="GK38" s="284"/>
      <c r="GL38" s="284"/>
      <c r="GM38" s="284"/>
      <c r="GN38" s="284"/>
      <c r="GO38" s="284"/>
      <c r="GP38" s="284"/>
      <c r="GQ38" s="284"/>
      <c r="GR38" s="284"/>
      <c r="GS38" s="284"/>
      <c r="GT38" s="284"/>
      <c r="GU38" s="284"/>
      <c r="GV38" s="284"/>
      <c r="GW38" s="284"/>
      <c r="GX38" s="284"/>
      <c r="GY38" s="284"/>
      <c r="GZ38" s="284"/>
      <c r="HA38" s="284"/>
      <c r="HB38" s="284"/>
      <c r="HC38" s="284"/>
      <c r="HD38" s="284"/>
      <c r="HE38" s="284"/>
      <c r="HF38" s="284"/>
      <c r="HG38" s="284"/>
      <c r="HH38" s="284"/>
      <c r="HI38" s="284"/>
      <c r="HJ38" s="284"/>
      <c r="HK38" s="284"/>
      <c r="HL38" s="284"/>
      <c r="HM38" s="284"/>
      <c r="HN38" s="284"/>
      <c r="HO38" s="284"/>
      <c r="HP38" s="284"/>
      <c r="HQ38" s="284"/>
      <c r="HR38" s="284"/>
      <c r="HS38" s="284"/>
      <c r="HT38" s="284"/>
      <c r="HU38" s="284"/>
      <c r="HV38" s="284"/>
      <c r="HW38" s="284"/>
      <c r="HX38" s="284"/>
      <c r="HY38" s="284"/>
      <c r="HZ38" s="284"/>
      <c r="IA38" s="284"/>
      <c r="IB38" s="284"/>
      <c r="IC38" s="284"/>
      <c r="ID38" s="284"/>
      <c r="IE38" s="284"/>
      <c r="IF38" s="284"/>
      <c r="IG38" s="284"/>
      <c r="IH38" s="284"/>
      <c r="II38" s="284"/>
      <c r="IJ38" s="284"/>
      <c r="IK38" s="284"/>
      <c r="IL38" s="284"/>
      <c r="IM38" s="284"/>
      <c r="IN38" s="284"/>
      <c r="IO38" s="284"/>
      <c r="IP38" s="284"/>
    </row>
    <row r="39" s="344" customFormat="1" ht="24" customHeight="1" spans="1:250">
      <c r="A39" s="284"/>
      <c r="B39" s="301"/>
      <c r="C39" s="284"/>
      <c r="D39" s="299"/>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c r="FQ39" s="284"/>
      <c r="FR39" s="284"/>
      <c r="FS39" s="284"/>
      <c r="FT39" s="284"/>
      <c r="FU39" s="284"/>
      <c r="FV39" s="284"/>
      <c r="FW39" s="284"/>
      <c r="FX39" s="284"/>
      <c r="FY39" s="284"/>
      <c r="FZ39" s="284"/>
      <c r="GA39" s="284"/>
      <c r="GB39" s="284"/>
      <c r="GC39" s="284"/>
      <c r="GD39" s="284"/>
      <c r="GE39" s="284"/>
      <c r="GF39" s="284"/>
      <c r="GG39" s="284"/>
      <c r="GH39" s="284"/>
      <c r="GI39" s="284"/>
      <c r="GJ39" s="284"/>
      <c r="GK39" s="284"/>
      <c r="GL39" s="284"/>
      <c r="GM39" s="284"/>
      <c r="GN39" s="284"/>
      <c r="GO39" s="284"/>
      <c r="GP39" s="284"/>
      <c r="GQ39" s="284"/>
      <c r="GR39" s="284"/>
      <c r="GS39" s="284"/>
      <c r="GT39" s="284"/>
      <c r="GU39" s="284"/>
      <c r="GV39" s="284"/>
      <c r="GW39" s="284"/>
      <c r="GX39" s="284"/>
      <c r="GY39" s="284"/>
      <c r="GZ39" s="284"/>
      <c r="HA39" s="284"/>
      <c r="HB39" s="284"/>
      <c r="HC39" s="284"/>
      <c r="HD39" s="284"/>
      <c r="HE39" s="284"/>
      <c r="HF39" s="284"/>
      <c r="HG39" s="284"/>
      <c r="HH39" s="284"/>
      <c r="HI39" s="284"/>
      <c r="HJ39" s="284"/>
      <c r="HK39" s="284"/>
      <c r="HL39" s="284"/>
      <c r="HM39" s="284"/>
      <c r="HN39" s="284"/>
      <c r="HO39" s="284"/>
      <c r="HP39" s="284"/>
      <c r="HQ39" s="284"/>
      <c r="HR39" s="284"/>
      <c r="HS39" s="284"/>
      <c r="HT39" s="284"/>
      <c r="HU39" s="284"/>
      <c r="HV39" s="284"/>
      <c r="HW39" s="284"/>
      <c r="HX39" s="284"/>
      <c r="HY39" s="284"/>
      <c r="HZ39" s="284"/>
      <c r="IA39" s="284"/>
      <c r="IB39" s="284"/>
      <c r="IC39" s="284"/>
      <c r="ID39" s="284"/>
      <c r="IE39" s="284"/>
      <c r="IF39" s="284"/>
      <c r="IG39" s="284"/>
      <c r="IH39" s="284"/>
      <c r="II39" s="284"/>
      <c r="IJ39" s="284"/>
      <c r="IK39" s="284"/>
      <c r="IL39" s="284"/>
      <c r="IM39" s="284"/>
      <c r="IN39" s="284"/>
      <c r="IO39" s="284"/>
      <c r="IP39" s="284"/>
    </row>
    <row r="40" s="344" customFormat="1" ht="24" customHeight="1" spans="1:250">
      <c r="A40" s="284"/>
      <c r="B40" s="301"/>
      <c r="C40" s="284"/>
      <c r="D40" s="299"/>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c r="BV40" s="284"/>
      <c r="BW40" s="284"/>
      <c r="BX40" s="284"/>
      <c r="BY40" s="284"/>
      <c r="BZ40" s="284"/>
      <c r="CA40" s="284"/>
      <c r="CB40" s="284"/>
      <c r="CC40" s="284"/>
      <c r="CD40" s="284"/>
      <c r="CE40" s="284"/>
      <c r="CF40" s="284"/>
      <c r="CG40" s="284"/>
      <c r="CH40" s="284"/>
      <c r="CI40" s="284"/>
      <c r="CJ40" s="284"/>
      <c r="CK40" s="284"/>
      <c r="CL40" s="284"/>
      <c r="CM40" s="284"/>
      <c r="CN40" s="284"/>
      <c r="CO40" s="284"/>
      <c r="CP40" s="284"/>
      <c r="CQ40" s="284"/>
      <c r="CR40" s="284"/>
      <c r="CS40" s="284"/>
      <c r="CT40" s="284"/>
      <c r="CU40" s="284"/>
      <c r="CV40" s="284"/>
      <c r="CW40" s="284"/>
      <c r="CX40" s="284"/>
      <c r="CY40" s="284"/>
      <c r="CZ40" s="284"/>
      <c r="DA40" s="284"/>
      <c r="DB40" s="284"/>
      <c r="DC40" s="284"/>
      <c r="DD40" s="284"/>
      <c r="DE40" s="284"/>
      <c r="DF40" s="284"/>
      <c r="DG40" s="284"/>
      <c r="DH40" s="284"/>
      <c r="DI40" s="284"/>
      <c r="DJ40" s="284"/>
      <c r="DK40" s="284"/>
      <c r="DL40" s="284"/>
      <c r="DM40" s="284"/>
      <c r="DN40" s="284"/>
      <c r="DO40" s="284"/>
      <c r="DP40" s="284"/>
      <c r="DQ40" s="284"/>
      <c r="DR40" s="284"/>
      <c r="DS40" s="284"/>
      <c r="DT40" s="284"/>
      <c r="DU40" s="284"/>
      <c r="DV40" s="284"/>
      <c r="DW40" s="284"/>
      <c r="DX40" s="284"/>
      <c r="DY40" s="284"/>
      <c r="DZ40" s="284"/>
      <c r="EA40" s="284"/>
      <c r="EB40" s="284"/>
      <c r="EC40" s="284"/>
      <c r="ED40" s="284"/>
      <c r="EE40" s="284"/>
      <c r="EF40" s="284"/>
      <c r="EG40" s="284"/>
      <c r="EH40" s="284"/>
      <c r="EI40" s="284"/>
      <c r="EJ40" s="284"/>
      <c r="EK40" s="284"/>
      <c r="EL40" s="284"/>
      <c r="EM40" s="284"/>
      <c r="EN40" s="284"/>
      <c r="EO40" s="284"/>
      <c r="EP40" s="284"/>
      <c r="EQ40" s="284"/>
      <c r="ER40" s="284"/>
      <c r="ES40" s="284"/>
      <c r="ET40" s="284"/>
      <c r="EU40" s="284"/>
      <c r="EV40" s="284"/>
      <c r="EW40" s="284"/>
      <c r="EX40" s="284"/>
      <c r="EY40" s="284"/>
      <c r="EZ40" s="284"/>
      <c r="FA40" s="284"/>
      <c r="FB40" s="284"/>
      <c r="FC40" s="284"/>
      <c r="FD40" s="284"/>
      <c r="FE40" s="284"/>
      <c r="FF40" s="284"/>
      <c r="FG40" s="284"/>
      <c r="FH40" s="284"/>
      <c r="FI40" s="284"/>
      <c r="FJ40" s="284"/>
      <c r="FK40" s="284"/>
      <c r="FL40" s="284"/>
      <c r="FM40" s="284"/>
      <c r="FN40" s="284"/>
      <c r="FO40" s="284"/>
      <c r="FP40" s="284"/>
      <c r="FQ40" s="284"/>
      <c r="FR40" s="284"/>
      <c r="FS40" s="284"/>
      <c r="FT40" s="284"/>
      <c r="FU40" s="284"/>
      <c r="FV40" s="284"/>
      <c r="FW40" s="284"/>
      <c r="FX40" s="284"/>
      <c r="FY40" s="284"/>
      <c r="FZ40" s="284"/>
      <c r="GA40" s="284"/>
      <c r="GB40" s="284"/>
      <c r="GC40" s="284"/>
      <c r="GD40" s="284"/>
      <c r="GE40" s="284"/>
      <c r="GF40" s="284"/>
      <c r="GG40" s="284"/>
      <c r="GH40" s="284"/>
      <c r="GI40" s="284"/>
      <c r="GJ40" s="284"/>
      <c r="GK40" s="284"/>
      <c r="GL40" s="284"/>
      <c r="GM40" s="284"/>
      <c r="GN40" s="284"/>
      <c r="GO40" s="284"/>
      <c r="GP40" s="284"/>
      <c r="GQ40" s="284"/>
      <c r="GR40" s="284"/>
      <c r="GS40" s="284"/>
      <c r="GT40" s="284"/>
      <c r="GU40" s="284"/>
      <c r="GV40" s="284"/>
      <c r="GW40" s="284"/>
      <c r="GX40" s="284"/>
      <c r="GY40" s="284"/>
      <c r="GZ40" s="284"/>
      <c r="HA40" s="284"/>
      <c r="HB40" s="284"/>
      <c r="HC40" s="284"/>
      <c r="HD40" s="284"/>
      <c r="HE40" s="284"/>
      <c r="HF40" s="284"/>
      <c r="HG40" s="284"/>
      <c r="HH40" s="284"/>
      <c r="HI40" s="284"/>
      <c r="HJ40" s="284"/>
      <c r="HK40" s="284"/>
      <c r="HL40" s="284"/>
      <c r="HM40" s="284"/>
      <c r="HN40" s="284"/>
      <c r="HO40" s="284"/>
      <c r="HP40" s="284"/>
      <c r="HQ40" s="284"/>
      <c r="HR40" s="284"/>
      <c r="HS40" s="284"/>
      <c r="HT40" s="284"/>
      <c r="HU40" s="284"/>
      <c r="HV40" s="284"/>
      <c r="HW40" s="284"/>
      <c r="HX40" s="284"/>
      <c r="HY40" s="284"/>
      <c r="HZ40" s="284"/>
      <c r="IA40" s="284"/>
      <c r="IB40" s="284"/>
      <c r="IC40" s="284"/>
      <c r="ID40" s="284"/>
      <c r="IE40" s="284"/>
      <c r="IF40" s="284"/>
      <c r="IG40" s="284"/>
      <c r="IH40" s="284"/>
      <c r="II40" s="284"/>
      <c r="IJ40" s="284"/>
      <c r="IK40" s="284"/>
      <c r="IL40" s="284"/>
      <c r="IM40" s="284"/>
      <c r="IN40" s="284"/>
      <c r="IO40" s="284"/>
      <c r="IP40" s="284"/>
    </row>
    <row r="41" s="344" customFormat="1" ht="24" customHeight="1" spans="1:250">
      <c r="A41" s="284"/>
      <c r="B41" s="301"/>
      <c r="C41" s="284"/>
      <c r="D41" s="299"/>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4"/>
      <c r="CL41" s="284"/>
      <c r="CM41" s="284"/>
      <c r="CN41" s="284"/>
      <c r="CO41" s="284"/>
      <c r="CP41" s="284"/>
      <c r="CQ41" s="284"/>
      <c r="CR41" s="284"/>
      <c r="CS41" s="284"/>
      <c r="CT41" s="284"/>
      <c r="CU41" s="284"/>
      <c r="CV41" s="284"/>
      <c r="CW41" s="284"/>
      <c r="CX41" s="284"/>
      <c r="CY41" s="284"/>
      <c r="CZ41" s="284"/>
      <c r="DA41" s="284"/>
      <c r="DB41" s="284"/>
      <c r="DC41" s="284"/>
      <c r="DD41" s="284"/>
      <c r="DE41" s="284"/>
      <c r="DF41" s="284"/>
      <c r="DG41" s="284"/>
      <c r="DH41" s="284"/>
      <c r="DI41" s="284"/>
      <c r="DJ41" s="284"/>
      <c r="DK41" s="284"/>
      <c r="DL41" s="284"/>
      <c r="DM41" s="284"/>
      <c r="DN41" s="284"/>
      <c r="DO41" s="284"/>
      <c r="DP41" s="284"/>
      <c r="DQ41" s="284"/>
      <c r="DR41" s="284"/>
      <c r="DS41" s="284"/>
      <c r="DT41" s="284"/>
      <c r="DU41" s="284"/>
      <c r="DV41" s="284"/>
      <c r="DW41" s="284"/>
      <c r="DX41" s="284"/>
      <c r="DY41" s="284"/>
      <c r="DZ41" s="284"/>
      <c r="EA41" s="284"/>
      <c r="EB41" s="284"/>
      <c r="EC41" s="284"/>
      <c r="ED41" s="284"/>
      <c r="EE41" s="284"/>
      <c r="EF41" s="284"/>
      <c r="EG41" s="284"/>
      <c r="EH41" s="284"/>
      <c r="EI41" s="284"/>
      <c r="EJ41" s="284"/>
      <c r="EK41" s="284"/>
      <c r="EL41" s="284"/>
      <c r="EM41" s="284"/>
      <c r="EN41" s="284"/>
      <c r="EO41" s="284"/>
      <c r="EP41" s="284"/>
      <c r="EQ41" s="284"/>
      <c r="ER41" s="284"/>
      <c r="ES41" s="284"/>
      <c r="ET41" s="284"/>
      <c r="EU41" s="284"/>
      <c r="EV41" s="284"/>
      <c r="EW41" s="284"/>
      <c r="EX41" s="284"/>
      <c r="EY41" s="284"/>
      <c r="EZ41" s="284"/>
      <c r="FA41" s="284"/>
      <c r="FB41" s="284"/>
      <c r="FC41" s="284"/>
      <c r="FD41" s="284"/>
      <c r="FE41" s="284"/>
      <c r="FF41" s="284"/>
      <c r="FG41" s="284"/>
      <c r="FH41" s="284"/>
      <c r="FI41" s="284"/>
      <c r="FJ41" s="284"/>
      <c r="FK41" s="284"/>
      <c r="FL41" s="284"/>
      <c r="FM41" s="284"/>
      <c r="FN41" s="284"/>
      <c r="FO41" s="284"/>
      <c r="FP41" s="284"/>
      <c r="FQ41" s="284"/>
      <c r="FR41" s="284"/>
      <c r="FS41" s="284"/>
      <c r="FT41" s="284"/>
      <c r="FU41" s="284"/>
      <c r="FV41" s="284"/>
      <c r="FW41" s="284"/>
      <c r="FX41" s="284"/>
      <c r="FY41" s="284"/>
      <c r="FZ41" s="284"/>
      <c r="GA41" s="284"/>
      <c r="GB41" s="284"/>
      <c r="GC41" s="284"/>
      <c r="GD41" s="284"/>
      <c r="GE41" s="284"/>
      <c r="GF41" s="284"/>
      <c r="GG41" s="284"/>
      <c r="GH41" s="284"/>
      <c r="GI41" s="284"/>
      <c r="GJ41" s="284"/>
      <c r="GK41" s="284"/>
      <c r="GL41" s="284"/>
      <c r="GM41" s="284"/>
      <c r="GN41" s="284"/>
      <c r="GO41" s="284"/>
      <c r="GP41" s="284"/>
      <c r="GQ41" s="284"/>
      <c r="GR41" s="284"/>
      <c r="GS41" s="284"/>
      <c r="GT41" s="284"/>
      <c r="GU41" s="284"/>
      <c r="GV41" s="284"/>
      <c r="GW41" s="284"/>
      <c r="GX41" s="284"/>
      <c r="GY41" s="284"/>
      <c r="GZ41" s="284"/>
      <c r="HA41" s="284"/>
      <c r="HB41" s="284"/>
      <c r="HC41" s="284"/>
      <c r="HD41" s="284"/>
      <c r="HE41" s="284"/>
      <c r="HF41" s="284"/>
      <c r="HG41" s="284"/>
      <c r="HH41" s="284"/>
      <c r="HI41" s="284"/>
      <c r="HJ41" s="284"/>
      <c r="HK41" s="284"/>
      <c r="HL41" s="284"/>
      <c r="HM41" s="284"/>
      <c r="HN41" s="284"/>
      <c r="HO41" s="284"/>
      <c r="HP41" s="284"/>
      <c r="HQ41" s="284"/>
      <c r="HR41" s="284"/>
      <c r="HS41" s="284"/>
      <c r="HT41" s="284"/>
      <c r="HU41" s="284"/>
      <c r="HV41" s="284"/>
      <c r="HW41" s="284"/>
      <c r="HX41" s="284"/>
      <c r="HY41" s="284"/>
      <c r="HZ41" s="284"/>
      <c r="IA41" s="284"/>
      <c r="IB41" s="284"/>
      <c r="IC41" s="284"/>
      <c r="ID41" s="284"/>
      <c r="IE41" s="284"/>
      <c r="IF41" s="284"/>
      <c r="IG41" s="284"/>
      <c r="IH41" s="284"/>
      <c r="II41" s="284"/>
      <c r="IJ41" s="284"/>
      <c r="IK41" s="284"/>
      <c r="IL41" s="284"/>
      <c r="IM41" s="284"/>
      <c r="IN41" s="284"/>
      <c r="IO41" s="284"/>
      <c r="IP41" s="284"/>
    </row>
    <row r="42" s="344" customFormat="1" ht="24" customHeight="1" spans="1:250">
      <c r="A42" s="284"/>
      <c r="B42" s="301"/>
      <c r="C42" s="284"/>
      <c r="D42" s="299"/>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4"/>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c r="DG42" s="284"/>
      <c r="DH42" s="284"/>
      <c r="DI42" s="284"/>
      <c r="DJ42" s="284"/>
      <c r="DK42" s="284"/>
      <c r="DL42" s="284"/>
      <c r="DM42" s="284"/>
      <c r="DN42" s="284"/>
      <c r="DO42" s="284"/>
      <c r="DP42" s="284"/>
      <c r="DQ42" s="284"/>
      <c r="DR42" s="284"/>
      <c r="DS42" s="284"/>
      <c r="DT42" s="284"/>
      <c r="DU42" s="284"/>
      <c r="DV42" s="284"/>
      <c r="DW42" s="284"/>
      <c r="DX42" s="284"/>
      <c r="DY42" s="284"/>
      <c r="DZ42" s="284"/>
      <c r="EA42" s="284"/>
      <c r="EB42" s="284"/>
      <c r="EC42" s="284"/>
      <c r="ED42" s="284"/>
      <c r="EE42" s="284"/>
      <c r="EF42" s="284"/>
      <c r="EG42" s="284"/>
      <c r="EH42" s="284"/>
      <c r="EI42" s="284"/>
      <c r="EJ42" s="284"/>
      <c r="EK42" s="284"/>
      <c r="EL42" s="284"/>
      <c r="EM42" s="284"/>
      <c r="EN42" s="284"/>
      <c r="EO42" s="284"/>
      <c r="EP42" s="284"/>
      <c r="EQ42" s="284"/>
      <c r="ER42" s="284"/>
      <c r="ES42" s="284"/>
      <c r="ET42" s="284"/>
      <c r="EU42" s="284"/>
      <c r="EV42" s="284"/>
      <c r="EW42" s="284"/>
      <c r="EX42" s="284"/>
      <c r="EY42" s="284"/>
      <c r="EZ42" s="284"/>
      <c r="FA42" s="284"/>
      <c r="FB42" s="284"/>
      <c r="FC42" s="284"/>
      <c r="FD42" s="284"/>
      <c r="FE42" s="284"/>
      <c r="FF42" s="284"/>
      <c r="FG42" s="284"/>
      <c r="FH42" s="284"/>
      <c r="FI42" s="284"/>
      <c r="FJ42" s="284"/>
      <c r="FK42" s="284"/>
      <c r="FL42" s="284"/>
      <c r="FM42" s="284"/>
      <c r="FN42" s="284"/>
      <c r="FO42" s="284"/>
      <c r="FP42" s="284"/>
      <c r="FQ42" s="284"/>
      <c r="FR42" s="284"/>
      <c r="FS42" s="284"/>
      <c r="FT42" s="284"/>
      <c r="FU42" s="284"/>
      <c r="FV42" s="284"/>
      <c r="FW42" s="284"/>
      <c r="FX42" s="284"/>
      <c r="FY42" s="284"/>
      <c r="FZ42" s="284"/>
      <c r="GA42" s="284"/>
      <c r="GB42" s="284"/>
      <c r="GC42" s="284"/>
      <c r="GD42" s="284"/>
      <c r="GE42" s="284"/>
      <c r="GF42" s="284"/>
      <c r="GG42" s="284"/>
      <c r="GH42" s="284"/>
      <c r="GI42" s="284"/>
      <c r="GJ42" s="284"/>
      <c r="GK42" s="284"/>
      <c r="GL42" s="284"/>
      <c r="GM42" s="284"/>
      <c r="GN42" s="284"/>
      <c r="GO42" s="284"/>
      <c r="GP42" s="284"/>
      <c r="GQ42" s="284"/>
      <c r="GR42" s="284"/>
      <c r="GS42" s="284"/>
      <c r="GT42" s="284"/>
      <c r="GU42" s="284"/>
      <c r="GV42" s="284"/>
      <c r="GW42" s="284"/>
      <c r="GX42" s="284"/>
      <c r="GY42" s="284"/>
      <c r="GZ42" s="284"/>
      <c r="HA42" s="284"/>
      <c r="HB42" s="284"/>
      <c r="HC42" s="284"/>
      <c r="HD42" s="284"/>
      <c r="HE42" s="284"/>
      <c r="HF42" s="284"/>
      <c r="HG42" s="284"/>
      <c r="HH42" s="284"/>
      <c r="HI42" s="284"/>
      <c r="HJ42" s="284"/>
      <c r="HK42" s="284"/>
      <c r="HL42" s="284"/>
      <c r="HM42" s="284"/>
      <c r="HN42" s="284"/>
      <c r="HO42" s="284"/>
      <c r="HP42" s="284"/>
      <c r="HQ42" s="284"/>
      <c r="HR42" s="284"/>
      <c r="HS42" s="284"/>
      <c r="HT42" s="284"/>
      <c r="HU42" s="284"/>
      <c r="HV42" s="284"/>
      <c r="HW42" s="284"/>
      <c r="HX42" s="284"/>
      <c r="HY42" s="284"/>
      <c r="HZ42" s="284"/>
      <c r="IA42" s="284"/>
      <c r="IB42" s="284"/>
      <c r="IC42" s="284"/>
      <c r="ID42" s="284"/>
      <c r="IE42" s="284"/>
      <c r="IF42" s="284"/>
      <c r="IG42" s="284"/>
      <c r="IH42" s="284"/>
      <c r="II42" s="284"/>
      <c r="IJ42" s="284"/>
      <c r="IK42" s="284"/>
      <c r="IL42" s="284"/>
      <c r="IM42" s="284"/>
      <c r="IN42" s="284"/>
      <c r="IO42" s="284"/>
      <c r="IP42" s="284"/>
    </row>
    <row r="43" s="344" customFormat="1" ht="24" customHeight="1" spans="1:250">
      <c r="A43" s="284"/>
      <c r="B43" s="301"/>
      <c r="C43" s="284"/>
      <c r="D43" s="299"/>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c r="CF43" s="284"/>
      <c r="CG43" s="284"/>
      <c r="CH43" s="284"/>
      <c r="CI43" s="284"/>
      <c r="CJ43" s="284"/>
      <c r="CK43" s="284"/>
      <c r="CL43" s="284"/>
      <c r="CM43" s="284"/>
      <c r="CN43" s="284"/>
      <c r="CO43" s="284"/>
      <c r="CP43" s="284"/>
      <c r="CQ43" s="284"/>
      <c r="CR43" s="284"/>
      <c r="CS43" s="284"/>
      <c r="CT43" s="284"/>
      <c r="CU43" s="284"/>
      <c r="CV43" s="284"/>
      <c r="CW43" s="284"/>
      <c r="CX43" s="284"/>
      <c r="CY43" s="284"/>
      <c r="CZ43" s="284"/>
      <c r="DA43" s="284"/>
      <c r="DB43" s="284"/>
      <c r="DC43" s="284"/>
      <c r="DD43" s="284"/>
      <c r="DE43" s="284"/>
      <c r="DF43" s="284"/>
      <c r="DG43" s="284"/>
      <c r="DH43" s="284"/>
      <c r="DI43" s="284"/>
      <c r="DJ43" s="284"/>
      <c r="DK43" s="284"/>
      <c r="DL43" s="284"/>
      <c r="DM43" s="284"/>
      <c r="DN43" s="284"/>
      <c r="DO43" s="284"/>
      <c r="DP43" s="284"/>
      <c r="DQ43" s="284"/>
      <c r="DR43" s="284"/>
      <c r="DS43" s="284"/>
      <c r="DT43" s="284"/>
      <c r="DU43" s="284"/>
      <c r="DV43" s="284"/>
      <c r="DW43" s="284"/>
      <c r="DX43" s="284"/>
      <c r="DY43" s="284"/>
      <c r="DZ43" s="284"/>
      <c r="EA43" s="284"/>
      <c r="EB43" s="284"/>
      <c r="EC43" s="284"/>
      <c r="ED43" s="284"/>
      <c r="EE43" s="284"/>
      <c r="EF43" s="284"/>
      <c r="EG43" s="284"/>
      <c r="EH43" s="284"/>
      <c r="EI43" s="284"/>
      <c r="EJ43" s="284"/>
      <c r="EK43" s="284"/>
      <c r="EL43" s="284"/>
      <c r="EM43" s="284"/>
      <c r="EN43" s="284"/>
      <c r="EO43" s="284"/>
      <c r="EP43" s="284"/>
      <c r="EQ43" s="284"/>
      <c r="ER43" s="284"/>
      <c r="ES43" s="284"/>
      <c r="ET43" s="284"/>
      <c r="EU43" s="284"/>
      <c r="EV43" s="284"/>
      <c r="EW43" s="284"/>
      <c r="EX43" s="284"/>
      <c r="EY43" s="284"/>
      <c r="EZ43" s="284"/>
      <c r="FA43" s="284"/>
      <c r="FB43" s="284"/>
      <c r="FC43" s="284"/>
      <c r="FD43" s="284"/>
      <c r="FE43" s="284"/>
      <c r="FF43" s="284"/>
      <c r="FG43" s="284"/>
      <c r="FH43" s="284"/>
      <c r="FI43" s="284"/>
      <c r="FJ43" s="284"/>
      <c r="FK43" s="284"/>
      <c r="FL43" s="284"/>
      <c r="FM43" s="284"/>
      <c r="FN43" s="284"/>
      <c r="FO43" s="284"/>
      <c r="FP43" s="284"/>
      <c r="FQ43" s="284"/>
      <c r="FR43" s="284"/>
      <c r="FS43" s="284"/>
      <c r="FT43" s="284"/>
      <c r="FU43" s="284"/>
      <c r="FV43" s="284"/>
      <c r="FW43" s="284"/>
      <c r="FX43" s="284"/>
      <c r="FY43" s="284"/>
      <c r="FZ43" s="284"/>
      <c r="GA43" s="284"/>
      <c r="GB43" s="284"/>
      <c r="GC43" s="284"/>
      <c r="GD43" s="284"/>
      <c r="GE43" s="284"/>
      <c r="GF43" s="284"/>
      <c r="GG43" s="284"/>
      <c r="GH43" s="284"/>
      <c r="GI43" s="284"/>
      <c r="GJ43" s="284"/>
      <c r="GK43" s="284"/>
      <c r="GL43" s="284"/>
      <c r="GM43" s="284"/>
      <c r="GN43" s="284"/>
      <c r="GO43" s="284"/>
      <c r="GP43" s="284"/>
      <c r="GQ43" s="284"/>
      <c r="GR43" s="284"/>
      <c r="GS43" s="284"/>
      <c r="GT43" s="284"/>
      <c r="GU43" s="284"/>
      <c r="GV43" s="284"/>
      <c r="GW43" s="284"/>
      <c r="GX43" s="284"/>
      <c r="GY43" s="284"/>
      <c r="GZ43" s="284"/>
      <c r="HA43" s="284"/>
      <c r="HB43" s="284"/>
      <c r="HC43" s="284"/>
      <c r="HD43" s="284"/>
      <c r="HE43" s="284"/>
      <c r="HF43" s="284"/>
      <c r="HG43" s="284"/>
      <c r="HH43" s="284"/>
      <c r="HI43" s="284"/>
      <c r="HJ43" s="284"/>
      <c r="HK43" s="284"/>
      <c r="HL43" s="284"/>
      <c r="HM43" s="284"/>
      <c r="HN43" s="284"/>
      <c r="HO43" s="284"/>
      <c r="HP43" s="284"/>
      <c r="HQ43" s="284"/>
      <c r="HR43" s="284"/>
      <c r="HS43" s="284"/>
      <c r="HT43" s="284"/>
      <c r="HU43" s="284"/>
      <c r="HV43" s="284"/>
      <c r="HW43" s="284"/>
      <c r="HX43" s="284"/>
      <c r="HY43" s="284"/>
      <c r="HZ43" s="284"/>
      <c r="IA43" s="284"/>
      <c r="IB43" s="284"/>
      <c r="IC43" s="284"/>
      <c r="ID43" s="284"/>
      <c r="IE43" s="284"/>
      <c r="IF43" s="284"/>
      <c r="IG43" s="284"/>
      <c r="IH43" s="284"/>
      <c r="II43" s="284"/>
      <c r="IJ43" s="284"/>
      <c r="IK43" s="284"/>
      <c r="IL43" s="284"/>
      <c r="IM43" s="284"/>
      <c r="IN43" s="284"/>
      <c r="IO43" s="284"/>
      <c r="IP43" s="284"/>
    </row>
    <row r="44" s="344" customFormat="1" ht="24" customHeight="1" spans="1:250">
      <c r="A44" s="284"/>
      <c r="B44" s="301"/>
      <c r="C44" s="284"/>
      <c r="D44" s="299"/>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284"/>
      <c r="CF44" s="284"/>
      <c r="CG44" s="284"/>
      <c r="CH44" s="284"/>
      <c r="CI44" s="284"/>
      <c r="CJ44" s="284"/>
      <c r="CK44" s="284"/>
      <c r="CL44" s="284"/>
      <c r="CM44" s="284"/>
      <c r="CN44" s="284"/>
      <c r="CO44" s="284"/>
      <c r="CP44" s="284"/>
      <c r="CQ44" s="284"/>
      <c r="CR44" s="284"/>
      <c r="CS44" s="284"/>
      <c r="CT44" s="284"/>
      <c r="CU44" s="284"/>
      <c r="CV44" s="284"/>
      <c r="CW44" s="284"/>
      <c r="CX44" s="284"/>
      <c r="CY44" s="284"/>
      <c r="CZ44" s="284"/>
      <c r="DA44" s="284"/>
      <c r="DB44" s="284"/>
      <c r="DC44" s="284"/>
      <c r="DD44" s="284"/>
      <c r="DE44" s="284"/>
      <c r="DF44" s="284"/>
      <c r="DG44" s="284"/>
      <c r="DH44" s="284"/>
      <c r="DI44" s="284"/>
      <c r="DJ44" s="284"/>
      <c r="DK44" s="284"/>
      <c r="DL44" s="284"/>
      <c r="DM44" s="284"/>
      <c r="DN44" s="284"/>
      <c r="DO44" s="284"/>
      <c r="DP44" s="284"/>
      <c r="DQ44" s="284"/>
      <c r="DR44" s="284"/>
      <c r="DS44" s="284"/>
      <c r="DT44" s="284"/>
      <c r="DU44" s="284"/>
      <c r="DV44" s="284"/>
      <c r="DW44" s="284"/>
      <c r="DX44" s="284"/>
      <c r="DY44" s="284"/>
      <c r="DZ44" s="284"/>
      <c r="EA44" s="284"/>
      <c r="EB44" s="284"/>
      <c r="EC44" s="284"/>
      <c r="ED44" s="284"/>
      <c r="EE44" s="284"/>
      <c r="EF44" s="284"/>
      <c r="EG44" s="284"/>
      <c r="EH44" s="284"/>
      <c r="EI44" s="284"/>
      <c r="EJ44" s="284"/>
      <c r="EK44" s="284"/>
      <c r="EL44" s="284"/>
      <c r="EM44" s="284"/>
      <c r="EN44" s="284"/>
      <c r="EO44" s="284"/>
      <c r="EP44" s="284"/>
      <c r="EQ44" s="284"/>
      <c r="ER44" s="284"/>
      <c r="ES44" s="284"/>
      <c r="ET44" s="284"/>
      <c r="EU44" s="284"/>
      <c r="EV44" s="284"/>
      <c r="EW44" s="284"/>
      <c r="EX44" s="284"/>
      <c r="EY44" s="284"/>
      <c r="EZ44" s="284"/>
      <c r="FA44" s="284"/>
      <c r="FB44" s="284"/>
      <c r="FC44" s="284"/>
      <c r="FD44" s="284"/>
      <c r="FE44" s="284"/>
      <c r="FF44" s="284"/>
      <c r="FG44" s="284"/>
      <c r="FH44" s="284"/>
      <c r="FI44" s="284"/>
      <c r="FJ44" s="284"/>
      <c r="FK44" s="284"/>
      <c r="FL44" s="284"/>
      <c r="FM44" s="284"/>
      <c r="FN44" s="284"/>
      <c r="FO44" s="284"/>
      <c r="FP44" s="284"/>
      <c r="FQ44" s="284"/>
      <c r="FR44" s="284"/>
      <c r="FS44" s="284"/>
      <c r="FT44" s="284"/>
      <c r="FU44" s="284"/>
      <c r="FV44" s="284"/>
      <c r="FW44" s="284"/>
      <c r="FX44" s="284"/>
      <c r="FY44" s="284"/>
      <c r="FZ44" s="284"/>
      <c r="GA44" s="284"/>
      <c r="GB44" s="284"/>
      <c r="GC44" s="284"/>
      <c r="GD44" s="284"/>
      <c r="GE44" s="284"/>
      <c r="GF44" s="284"/>
      <c r="GG44" s="284"/>
      <c r="GH44" s="284"/>
      <c r="GI44" s="284"/>
      <c r="GJ44" s="284"/>
      <c r="GK44" s="284"/>
      <c r="GL44" s="284"/>
      <c r="GM44" s="284"/>
      <c r="GN44" s="284"/>
      <c r="GO44" s="284"/>
      <c r="GP44" s="284"/>
      <c r="GQ44" s="284"/>
      <c r="GR44" s="284"/>
      <c r="GS44" s="284"/>
      <c r="GT44" s="284"/>
      <c r="GU44" s="284"/>
      <c r="GV44" s="284"/>
      <c r="GW44" s="284"/>
      <c r="GX44" s="284"/>
      <c r="GY44" s="284"/>
      <c r="GZ44" s="284"/>
      <c r="HA44" s="284"/>
      <c r="HB44" s="284"/>
      <c r="HC44" s="284"/>
      <c r="HD44" s="284"/>
      <c r="HE44" s="284"/>
      <c r="HF44" s="284"/>
      <c r="HG44" s="284"/>
      <c r="HH44" s="284"/>
      <c r="HI44" s="284"/>
      <c r="HJ44" s="284"/>
      <c r="HK44" s="284"/>
      <c r="HL44" s="284"/>
      <c r="HM44" s="284"/>
      <c r="HN44" s="284"/>
      <c r="HO44" s="284"/>
      <c r="HP44" s="284"/>
      <c r="HQ44" s="284"/>
      <c r="HR44" s="284"/>
      <c r="HS44" s="284"/>
      <c r="HT44" s="284"/>
      <c r="HU44" s="284"/>
      <c r="HV44" s="284"/>
      <c r="HW44" s="284"/>
      <c r="HX44" s="284"/>
      <c r="HY44" s="284"/>
      <c r="HZ44" s="284"/>
      <c r="IA44" s="284"/>
      <c r="IB44" s="284"/>
      <c r="IC44" s="284"/>
      <c r="ID44" s="284"/>
      <c r="IE44" s="284"/>
      <c r="IF44" s="284"/>
      <c r="IG44" s="284"/>
      <c r="IH44" s="284"/>
      <c r="II44" s="284"/>
      <c r="IJ44" s="284"/>
      <c r="IK44" s="284"/>
      <c r="IL44" s="284"/>
      <c r="IM44" s="284"/>
      <c r="IN44" s="284"/>
      <c r="IO44" s="284"/>
      <c r="IP44" s="284"/>
    </row>
    <row r="45" s="344" customFormat="1" ht="24" customHeight="1" spans="1:250">
      <c r="A45" s="284"/>
      <c r="B45" s="301"/>
      <c r="C45" s="284"/>
      <c r="D45" s="299"/>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c r="CI45" s="284"/>
      <c r="CJ45" s="284"/>
      <c r="CK45" s="284"/>
      <c r="CL45" s="284"/>
      <c r="CM45" s="284"/>
      <c r="CN45" s="284"/>
      <c r="CO45" s="284"/>
      <c r="CP45" s="284"/>
      <c r="CQ45" s="284"/>
      <c r="CR45" s="284"/>
      <c r="CS45" s="284"/>
      <c r="CT45" s="284"/>
      <c r="CU45" s="284"/>
      <c r="CV45" s="284"/>
      <c r="CW45" s="284"/>
      <c r="CX45" s="284"/>
      <c r="CY45" s="284"/>
      <c r="CZ45" s="284"/>
      <c r="DA45" s="284"/>
      <c r="DB45" s="284"/>
      <c r="DC45" s="284"/>
      <c r="DD45" s="284"/>
      <c r="DE45" s="284"/>
      <c r="DF45" s="284"/>
      <c r="DG45" s="284"/>
      <c r="DH45" s="284"/>
      <c r="DI45" s="284"/>
      <c r="DJ45" s="284"/>
      <c r="DK45" s="284"/>
      <c r="DL45" s="284"/>
      <c r="DM45" s="284"/>
      <c r="DN45" s="284"/>
      <c r="DO45" s="284"/>
      <c r="DP45" s="284"/>
      <c r="DQ45" s="284"/>
      <c r="DR45" s="284"/>
      <c r="DS45" s="284"/>
      <c r="DT45" s="284"/>
      <c r="DU45" s="284"/>
      <c r="DV45" s="284"/>
      <c r="DW45" s="284"/>
      <c r="DX45" s="284"/>
      <c r="DY45" s="284"/>
      <c r="DZ45" s="284"/>
      <c r="EA45" s="284"/>
      <c r="EB45" s="284"/>
      <c r="EC45" s="284"/>
      <c r="ED45" s="284"/>
      <c r="EE45" s="284"/>
      <c r="EF45" s="284"/>
      <c r="EG45" s="284"/>
      <c r="EH45" s="284"/>
      <c r="EI45" s="284"/>
      <c r="EJ45" s="284"/>
      <c r="EK45" s="284"/>
      <c r="EL45" s="284"/>
      <c r="EM45" s="284"/>
      <c r="EN45" s="284"/>
      <c r="EO45" s="284"/>
      <c r="EP45" s="284"/>
      <c r="EQ45" s="284"/>
      <c r="ER45" s="284"/>
      <c r="ES45" s="284"/>
      <c r="ET45" s="284"/>
      <c r="EU45" s="284"/>
      <c r="EV45" s="284"/>
      <c r="EW45" s="284"/>
      <c r="EX45" s="284"/>
      <c r="EY45" s="284"/>
      <c r="EZ45" s="284"/>
      <c r="FA45" s="284"/>
      <c r="FB45" s="284"/>
      <c r="FC45" s="284"/>
      <c r="FD45" s="284"/>
      <c r="FE45" s="284"/>
      <c r="FF45" s="284"/>
      <c r="FG45" s="284"/>
      <c r="FH45" s="284"/>
      <c r="FI45" s="284"/>
      <c r="FJ45" s="284"/>
      <c r="FK45" s="284"/>
      <c r="FL45" s="284"/>
      <c r="FM45" s="284"/>
      <c r="FN45" s="284"/>
      <c r="FO45" s="284"/>
      <c r="FP45" s="284"/>
      <c r="FQ45" s="284"/>
      <c r="FR45" s="284"/>
      <c r="FS45" s="284"/>
      <c r="FT45" s="284"/>
      <c r="FU45" s="284"/>
      <c r="FV45" s="284"/>
      <c r="FW45" s="284"/>
      <c r="FX45" s="284"/>
      <c r="FY45" s="284"/>
      <c r="FZ45" s="284"/>
      <c r="GA45" s="284"/>
      <c r="GB45" s="284"/>
      <c r="GC45" s="284"/>
      <c r="GD45" s="284"/>
      <c r="GE45" s="284"/>
      <c r="GF45" s="284"/>
      <c r="GG45" s="284"/>
      <c r="GH45" s="284"/>
      <c r="GI45" s="284"/>
      <c r="GJ45" s="284"/>
      <c r="GK45" s="284"/>
      <c r="GL45" s="284"/>
      <c r="GM45" s="284"/>
      <c r="GN45" s="284"/>
      <c r="GO45" s="284"/>
      <c r="GP45" s="284"/>
      <c r="GQ45" s="284"/>
      <c r="GR45" s="284"/>
      <c r="GS45" s="284"/>
      <c r="GT45" s="284"/>
      <c r="GU45" s="284"/>
      <c r="GV45" s="284"/>
      <c r="GW45" s="284"/>
      <c r="GX45" s="284"/>
      <c r="GY45" s="284"/>
      <c r="GZ45" s="284"/>
      <c r="HA45" s="284"/>
      <c r="HB45" s="284"/>
      <c r="HC45" s="284"/>
      <c r="HD45" s="284"/>
      <c r="HE45" s="284"/>
      <c r="HF45" s="284"/>
      <c r="HG45" s="284"/>
      <c r="HH45" s="284"/>
      <c r="HI45" s="284"/>
      <c r="HJ45" s="284"/>
      <c r="HK45" s="284"/>
      <c r="HL45" s="284"/>
      <c r="HM45" s="284"/>
      <c r="HN45" s="284"/>
      <c r="HO45" s="284"/>
      <c r="HP45" s="284"/>
      <c r="HQ45" s="284"/>
      <c r="HR45" s="284"/>
      <c r="HS45" s="284"/>
      <c r="HT45" s="284"/>
      <c r="HU45" s="284"/>
      <c r="HV45" s="284"/>
      <c r="HW45" s="284"/>
      <c r="HX45" s="284"/>
      <c r="HY45" s="284"/>
      <c r="HZ45" s="284"/>
      <c r="IA45" s="284"/>
      <c r="IB45" s="284"/>
      <c r="IC45" s="284"/>
      <c r="ID45" s="284"/>
      <c r="IE45" s="284"/>
      <c r="IF45" s="284"/>
      <c r="IG45" s="284"/>
      <c r="IH45" s="284"/>
      <c r="II45" s="284"/>
      <c r="IJ45" s="284"/>
      <c r="IK45" s="284"/>
      <c r="IL45" s="284"/>
      <c r="IM45" s="284"/>
      <c r="IN45" s="284"/>
      <c r="IO45" s="284"/>
      <c r="IP45" s="284"/>
    </row>
    <row r="46" s="344" customFormat="1" ht="24" customHeight="1" spans="1:250">
      <c r="A46" s="284"/>
      <c r="B46" s="301"/>
      <c r="C46" s="284"/>
      <c r="D46" s="299"/>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c r="CO46" s="284"/>
      <c r="CP46" s="284"/>
      <c r="CQ46" s="284"/>
      <c r="CR46" s="284"/>
      <c r="CS46" s="284"/>
      <c r="CT46" s="284"/>
      <c r="CU46" s="284"/>
      <c r="CV46" s="284"/>
      <c r="CW46" s="284"/>
      <c r="CX46" s="284"/>
      <c r="CY46" s="284"/>
      <c r="CZ46" s="284"/>
      <c r="DA46" s="284"/>
      <c r="DB46" s="284"/>
      <c r="DC46" s="284"/>
      <c r="DD46" s="284"/>
      <c r="DE46" s="284"/>
      <c r="DF46" s="284"/>
      <c r="DG46" s="284"/>
      <c r="DH46" s="284"/>
      <c r="DI46" s="284"/>
      <c r="DJ46" s="284"/>
      <c r="DK46" s="284"/>
      <c r="DL46" s="284"/>
      <c r="DM46" s="284"/>
      <c r="DN46" s="284"/>
      <c r="DO46" s="284"/>
      <c r="DP46" s="284"/>
      <c r="DQ46" s="284"/>
      <c r="DR46" s="284"/>
      <c r="DS46" s="284"/>
      <c r="DT46" s="284"/>
      <c r="DU46" s="284"/>
      <c r="DV46" s="284"/>
      <c r="DW46" s="284"/>
      <c r="DX46" s="284"/>
      <c r="DY46" s="284"/>
      <c r="DZ46" s="284"/>
      <c r="EA46" s="284"/>
      <c r="EB46" s="284"/>
      <c r="EC46" s="284"/>
      <c r="ED46" s="284"/>
      <c r="EE46" s="284"/>
      <c r="EF46" s="284"/>
      <c r="EG46" s="284"/>
      <c r="EH46" s="284"/>
      <c r="EI46" s="284"/>
      <c r="EJ46" s="284"/>
      <c r="EK46" s="284"/>
      <c r="EL46" s="284"/>
      <c r="EM46" s="284"/>
      <c r="EN46" s="284"/>
      <c r="EO46" s="284"/>
      <c r="EP46" s="284"/>
      <c r="EQ46" s="284"/>
      <c r="ER46" s="284"/>
      <c r="ES46" s="284"/>
      <c r="ET46" s="284"/>
      <c r="EU46" s="284"/>
      <c r="EV46" s="284"/>
      <c r="EW46" s="284"/>
      <c r="EX46" s="284"/>
      <c r="EY46" s="284"/>
      <c r="EZ46" s="284"/>
      <c r="FA46" s="284"/>
      <c r="FB46" s="284"/>
      <c r="FC46" s="284"/>
      <c r="FD46" s="284"/>
      <c r="FE46" s="284"/>
      <c r="FF46" s="284"/>
      <c r="FG46" s="284"/>
      <c r="FH46" s="284"/>
      <c r="FI46" s="284"/>
      <c r="FJ46" s="284"/>
      <c r="FK46" s="284"/>
      <c r="FL46" s="284"/>
      <c r="FM46" s="284"/>
      <c r="FN46" s="284"/>
      <c r="FO46" s="284"/>
      <c r="FP46" s="284"/>
      <c r="FQ46" s="284"/>
      <c r="FR46" s="284"/>
      <c r="FS46" s="284"/>
      <c r="FT46" s="284"/>
      <c r="FU46" s="284"/>
      <c r="FV46" s="284"/>
      <c r="FW46" s="284"/>
      <c r="FX46" s="284"/>
      <c r="FY46" s="284"/>
      <c r="FZ46" s="284"/>
      <c r="GA46" s="284"/>
      <c r="GB46" s="284"/>
      <c r="GC46" s="284"/>
      <c r="GD46" s="284"/>
      <c r="GE46" s="284"/>
      <c r="GF46" s="284"/>
      <c r="GG46" s="284"/>
      <c r="GH46" s="284"/>
      <c r="GI46" s="284"/>
      <c r="GJ46" s="284"/>
      <c r="GK46" s="284"/>
      <c r="GL46" s="284"/>
      <c r="GM46" s="284"/>
      <c r="GN46" s="284"/>
      <c r="GO46" s="284"/>
      <c r="GP46" s="284"/>
      <c r="GQ46" s="284"/>
      <c r="GR46" s="284"/>
      <c r="GS46" s="284"/>
      <c r="GT46" s="284"/>
      <c r="GU46" s="284"/>
      <c r="GV46" s="284"/>
      <c r="GW46" s="284"/>
      <c r="GX46" s="284"/>
      <c r="GY46" s="284"/>
      <c r="GZ46" s="284"/>
      <c r="HA46" s="284"/>
      <c r="HB46" s="284"/>
      <c r="HC46" s="284"/>
      <c r="HD46" s="284"/>
      <c r="HE46" s="284"/>
      <c r="HF46" s="284"/>
      <c r="HG46" s="284"/>
      <c r="HH46" s="284"/>
      <c r="HI46" s="284"/>
      <c r="HJ46" s="284"/>
      <c r="HK46" s="284"/>
      <c r="HL46" s="284"/>
      <c r="HM46" s="284"/>
      <c r="HN46" s="284"/>
      <c r="HO46" s="284"/>
      <c r="HP46" s="284"/>
      <c r="HQ46" s="284"/>
      <c r="HR46" s="284"/>
      <c r="HS46" s="284"/>
      <c r="HT46" s="284"/>
      <c r="HU46" s="284"/>
      <c r="HV46" s="284"/>
      <c r="HW46" s="284"/>
      <c r="HX46" s="284"/>
      <c r="HY46" s="284"/>
      <c r="HZ46" s="284"/>
      <c r="IA46" s="284"/>
      <c r="IB46" s="284"/>
      <c r="IC46" s="284"/>
      <c r="ID46" s="284"/>
      <c r="IE46" s="284"/>
      <c r="IF46" s="284"/>
      <c r="IG46" s="284"/>
      <c r="IH46" s="284"/>
      <c r="II46" s="284"/>
      <c r="IJ46" s="284"/>
      <c r="IK46" s="284"/>
      <c r="IL46" s="284"/>
      <c r="IM46" s="284"/>
      <c r="IN46" s="284"/>
      <c r="IO46" s="284"/>
      <c r="IP46" s="284"/>
    </row>
    <row r="47" s="344" customFormat="1" ht="24" customHeight="1" spans="1:250">
      <c r="A47" s="284"/>
      <c r="B47" s="301"/>
      <c r="C47" s="284"/>
      <c r="D47" s="299"/>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c r="DG47" s="284"/>
      <c r="DH47" s="284"/>
      <c r="DI47" s="284"/>
      <c r="DJ47" s="284"/>
      <c r="DK47" s="284"/>
      <c r="DL47" s="284"/>
      <c r="DM47" s="284"/>
      <c r="DN47" s="284"/>
      <c r="DO47" s="284"/>
      <c r="DP47" s="284"/>
      <c r="DQ47" s="284"/>
      <c r="DR47" s="284"/>
      <c r="DS47" s="284"/>
      <c r="DT47" s="284"/>
      <c r="DU47" s="284"/>
      <c r="DV47" s="284"/>
      <c r="DW47" s="284"/>
      <c r="DX47" s="284"/>
      <c r="DY47" s="284"/>
      <c r="DZ47" s="284"/>
      <c r="EA47" s="284"/>
      <c r="EB47" s="284"/>
      <c r="EC47" s="284"/>
      <c r="ED47" s="284"/>
      <c r="EE47" s="284"/>
      <c r="EF47" s="284"/>
      <c r="EG47" s="284"/>
      <c r="EH47" s="284"/>
      <c r="EI47" s="284"/>
      <c r="EJ47" s="284"/>
      <c r="EK47" s="284"/>
      <c r="EL47" s="284"/>
      <c r="EM47" s="284"/>
      <c r="EN47" s="284"/>
      <c r="EO47" s="284"/>
      <c r="EP47" s="284"/>
      <c r="EQ47" s="284"/>
      <c r="ER47" s="284"/>
      <c r="ES47" s="284"/>
      <c r="ET47" s="284"/>
      <c r="EU47" s="284"/>
      <c r="EV47" s="284"/>
      <c r="EW47" s="284"/>
      <c r="EX47" s="284"/>
      <c r="EY47" s="284"/>
      <c r="EZ47" s="284"/>
      <c r="FA47" s="284"/>
      <c r="FB47" s="284"/>
      <c r="FC47" s="284"/>
      <c r="FD47" s="284"/>
      <c r="FE47" s="284"/>
      <c r="FF47" s="284"/>
      <c r="FG47" s="284"/>
      <c r="FH47" s="284"/>
      <c r="FI47" s="284"/>
      <c r="FJ47" s="284"/>
      <c r="FK47" s="284"/>
      <c r="FL47" s="284"/>
      <c r="FM47" s="284"/>
      <c r="FN47" s="284"/>
      <c r="FO47" s="284"/>
      <c r="FP47" s="284"/>
      <c r="FQ47" s="284"/>
      <c r="FR47" s="284"/>
      <c r="FS47" s="284"/>
      <c r="FT47" s="284"/>
      <c r="FU47" s="284"/>
      <c r="FV47" s="284"/>
      <c r="FW47" s="284"/>
      <c r="FX47" s="284"/>
      <c r="FY47" s="284"/>
      <c r="FZ47" s="284"/>
      <c r="GA47" s="284"/>
      <c r="GB47" s="284"/>
      <c r="GC47" s="284"/>
      <c r="GD47" s="284"/>
      <c r="GE47" s="284"/>
      <c r="GF47" s="284"/>
      <c r="GG47" s="284"/>
      <c r="GH47" s="284"/>
      <c r="GI47" s="284"/>
      <c r="GJ47" s="284"/>
      <c r="GK47" s="284"/>
      <c r="GL47" s="284"/>
      <c r="GM47" s="284"/>
      <c r="GN47" s="284"/>
      <c r="GO47" s="284"/>
      <c r="GP47" s="284"/>
      <c r="GQ47" s="284"/>
      <c r="GR47" s="284"/>
      <c r="GS47" s="284"/>
      <c r="GT47" s="284"/>
      <c r="GU47" s="284"/>
      <c r="GV47" s="284"/>
      <c r="GW47" s="284"/>
      <c r="GX47" s="284"/>
      <c r="GY47" s="284"/>
      <c r="GZ47" s="284"/>
      <c r="HA47" s="284"/>
      <c r="HB47" s="284"/>
      <c r="HC47" s="284"/>
      <c r="HD47" s="284"/>
      <c r="HE47" s="284"/>
      <c r="HF47" s="284"/>
      <c r="HG47" s="284"/>
      <c r="HH47" s="284"/>
      <c r="HI47" s="284"/>
      <c r="HJ47" s="284"/>
      <c r="HK47" s="284"/>
      <c r="HL47" s="284"/>
      <c r="HM47" s="284"/>
      <c r="HN47" s="284"/>
      <c r="HO47" s="284"/>
      <c r="HP47" s="284"/>
      <c r="HQ47" s="284"/>
      <c r="HR47" s="284"/>
      <c r="HS47" s="284"/>
      <c r="HT47" s="284"/>
      <c r="HU47" s="284"/>
      <c r="HV47" s="284"/>
      <c r="HW47" s="284"/>
      <c r="HX47" s="284"/>
      <c r="HY47" s="284"/>
      <c r="HZ47" s="284"/>
      <c r="IA47" s="284"/>
      <c r="IB47" s="284"/>
      <c r="IC47" s="284"/>
      <c r="ID47" s="284"/>
      <c r="IE47" s="284"/>
      <c r="IF47" s="284"/>
      <c r="IG47" s="284"/>
      <c r="IH47" s="284"/>
      <c r="II47" s="284"/>
      <c r="IJ47" s="284"/>
      <c r="IK47" s="284"/>
      <c r="IL47" s="284"/>
      <c r="IM47" s="284"/>
      <c r="IN47" s="284"/>
      <c r="IO47" s="284"/>
      <c r="IP47" s="284"/>
    </row>
    <row r="48" s="344" customFormat="1" ht="24" customHeight="1" spans="1:250">
      <c r="A48" s="284"/>
      <c r="B48" s="301"/>
      <c r="C48" s="284"/>
      <c r="D48" s="299"/>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4"/>
      <c r="DG48" s="284"/>
      <c r="DH48" s="284"/>
      <c r="DI48" s="284"/>
      <c r="DJ48" s="284"/>
      <c r="DK48" s="284"/>
      <c r="DL48" s="284"/>
      <c r="DM48" s="284"/>
      <c r="DN48" s="284"/>
      <c r="DO48" s="284"/>
      <c r="DP48" s="284"/>
      <c r="DQ48" s="284"/>
      <c r="DR48" s="284"/>
      <c r="DS48" s="284"/>
      <c r="DT48" s="284"/>
      <c r="DU48" s="284"/>
      <c r="DV48" s="284"/>
      <c r="DW48" s="284"/>
      <c r="DX48" s="284"/>
      <c r="DY48" s="284"/>
      <c r="DZ48" s="284"/>
      <c r="EA48" s="284"/>
      <c r="EB48" s="284"/>
      <c r="EC48" s="284"/>
      <c r="ED48" s="284"/>
      <c r="EE48" s="284"/>
      <c r="EF48" s="284"/>
      <c r="EG48" s="284"/>
      <c r="EH48" s="284"/>
      <c r="EI48" s="284"/>
      <c r="EJ48" s="284"/>
      <c r="EK48" s="284"/>
      <c r="EL48" s="284"/>
      <c r="EM48" s="284"/>
      <c r="EN48" s="284"/>
      <c r="EO48" s="284"/>
      <c r="EP48" s="284"/>
      <c r="EQ48" s="284"/>
      <c r="ER48" s="284"/>
      <c r="ES48" s="284"/>
      <c r="ET48" s="284"/>
      <c r="EU48" s="284"/>
      <c r="EV48" s="284"/>
      <c r="EW48" s="284"/>
      <c r="EX48" s="284"/>
      <c r="EY48" s="284"/>
      <c r="EZ48" s="284"/>
      <c r="FA48" s="284"/>
      <c r="FB48" s="284"/>
      <c r="FC48" s="284"/>
      <c r="FD48" s="284"/>
      <c r="FE48" s="284"/>
      <c r="FF48" s="284"/>
      <c r="FG48" s="284"/>
      <c r="FH48" s="284"/>
      <c r="FI48" s="284"/>
      <c r="FJ48" s="284"/>
      <c r="FK48" s="284"/>
      <c r="FL48" s="284"/>
      <c r="FM48" s="284"/>
      <c r="FN48" s="284"/>
      <c r="FO48" s="284"/>
      <c r="FP48" s="284"/>
      <c r="FQ48" s="284"/>
      <c r="FR48" s="284"/>
      <c r="FS48" s="284"/>
      <c r="FT48" s="284"/>
      <c r="FU48" s="284"/>
      <c r="FV48" s="284"/>
      <c r="FW48" s="284"/>
      <c r="FX48" s="284"/>
      <c r="FY48" s="284"/>
      <c r="FZ48" s="284"/>
      <c r="GA48" s="284"/>
      <c r="GB48" s="284"/>
      <c r="GC48" s="284"/>
      <c r="GD48" s="284"/>
      <c r="GE48" s="284"/>
      <c r="GF48" s="284"/>
      <c r="GG48" s="284"/>
      <c r="GH48" s="284"/>
      <c r="GI48" s="284"/>
      <c r="GJ48" s="284"/>
      <c r="GK48" s="284"/>
      <c r="GL48" s="284"/>
      <c r="GM48" s="284"/>
      <c r="GN48" s="284"/>
      <c r="GO48" s="284"/>
      <c r="GP48" s="284"/>
      <c r="GQ48" s="284"/>
      <c r="GR48" s="284"/>
      <c r="GS48" s="284"/>
      <c r="GT48" s="284"/>
      <c r="GU48" s="284"/>
      <c r="GV48" s="284"/>
      <c r="GW48" s="284"/>
      <c r="GX48" s="284"/>
      <c r="GY48" s="284"/>
      <c r="GZ48" s="284"/>
      <c r="HA48" s="284"/>
      <c r="HB48" s="284"/>
      <c r="HC48" s="284"/>
      <c r="HD48" s="284"/>
      <c r="HE48" s="284"/>
      <c r="HF48" s="284"/>
      <c r="HG48" s="284"/>
      <c r="HH48" s="284"/>
      <c r="HI48" s="284"/>
      <c r="HJ48" s="284"/>
      <c r="HK48" s="284"/>
      <c r="HL48" s="284"/>
      <c r="HM48" s="284"/>
      <c r="HN48" s="284"/>
      <c r="HO48" s="284"/>
      <c r="HP48" s="284"/>
      <c r="HQ48" s="284"/>
      <c r="HR48" s="284"/>
      <c r="HS48" s="284"/>
      <c r="HT48" s="284"/>
      <c r="HU48" s="284"/>
      <c r="HV48" s="284"/>
      <c r="HW48" s="284"/>
      <c r="HX48" s="284"/>
      <c r="HY48" s="284"/>
      <c r="HZ48" s="284"/>
      <c r="IA48" s="284"/>
      <c r="IB48" s="284"/>
      <c r="IC48" s="284"/>
      <c r="ID48" s="284"/>
      <c r="IE48" s="284"/>
      <c r="IF48" s="284"/>
      <c r="IG48" s="284"/>
      <c r="IH48" s="284"/>
      <c r="II48" s="284"/>
      <c r="IJ48" s="284"/>
      <c r="IK48" s="284"/>
      <c r="IL48" s="284"/>
      <c r="IM48" s="284"/>
      <c r="IN48" s="284"/>
      <c r="IO48" s="284"/>
      <c r="IP48" s="284"/>
    </row>
    <row r="49" s="344" customFormat="1" ht="24" customHeight="1" spans="1:250">
      <c r="A49" s="284"/>
      <c r="B49" s="301"/>
      <c r="C49" s="284"/>
      <c r="D49" s="299"/>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c r="CO49" s="284"/>
      <c r="CP49" s="284"/>
      <c r="CQ49" s="284"/>
      <c r="CR49" s="284"/>
      <c r="CS49" s="284"/>
      <c r="CT49" s="284"/>
      <c r="CU49" s="284"/>
      <c r="CV49" s="284"/>
      <c r="CW49" s="284"/>
      <c r="CX49" s="284"/>
      <c r="CY49" s="284"/>
      <c r="CZ49" s="284"/>
      <c r="DA49" s="284"/>
      <c r="DB49" s="284"/>
      <c r="DC49" s="284"/>
      <c r="DD49" s="284"/>
      <c r="DE49" s="284"/>
      <c r="DF49" s="284"/>
      <c r="DG49" s="284"/>
      <c r="DH49" s="284"/>
      <c r="DI49" s="284"/>
      <c r="DJ49" s="284"/>
      <c r="DK49" s="284"/>
      <c r="DL49" s="284"/>
      <c r="DM49" s="284"/>
      <c r="DN49" s="284"/>
      <c r="DO49" s="284"/>
      <c r="DP49" s="284"/>
      <c r="DQ49" s="284"/>
      <c r="DR49" s="284"/>
      <c r="DS49" s="284"/>
      <c r="DT49" s="284"/>
      <c r="DU49" s="284"/>
      <c r="DV49" s="284"/>
      <c r="DW49" s="284"/>
      <c r="DX49" s="284"/>
      <c r="DY49" s="284"/>
      <c r="DZ49" s="284"/>
      <c r="EA49" s="284"/>
      <c r="EB49" s="284"/>
      <c r="EC49" s="284"/>
      <c r="ED49" s="284"/>
      <c r="EE49" s="284"/>
      <c r="EF49" s="284"/>
      <c r="EG49" s="284"/>
      <c r="EH49" s="284"/>
      <c r="EI49" s="284"/>
      <c r="EJ49" s="284"/>
      <c r="EK49" s="284"/>
      <c r="EL49" s="284"/>
      <c r="EM49" s="284"/>
      <c r="EN49" s="284"/>
      <c r="EO49" s="284"/>
      <c r="EP49" s="284"/>
      <c r="EQ49" s="284"/>
      <c r="ER49" s="284"/>
      <c r="ES49" s="284"/>
      <c r="ET49" s="284"/>
      <c r="EU49" s="284"/>
      <c r="EV49" s="284"/>
      <c r="EW49" s="284"/>
      <c r="EX49" s="284"/>
      <c r="EY49" s="284"/>
      <c r="EZ49" s="284"/>
      <c r="FA49" s="284"/>
      <c r="FB49" s="284"/>
      <c r="FC49" s="284"/>
      <c r="FD49" s="284"/>
      <c r="FE49" s="284"/>
      <c r="FF49" s="284"/>
      <c r="FG49" s="284"/>
      <c r="FH49" s="284"/>
      <c r="FI49" s="284"/>
      <c r="FJ49" s="284"/>
      <c r="FK49" s="284"/>
      <c r="FL49" s="284"/>
      <c r="FM49" s="284"/>
      <c r="FN49" s="284"/>
      <c r="FO49" s="284"/>
      <c r="FP49" s="284"/>
      <c r="FQ49" s="284"/>
      <c r="FR49" s="284"/>
      <c r="FS49" s="284"/>
      <c r="FT49" s="284"/>
      <c r="FU49" s="284"/>
      <c r="FV49" s="284"/>
      <c r="FW49" s="284"/>
      <c r="FX49" s="284"/>
      <c r="FY49" s="284"/>
      <c r="FZ49" s="284"/>
      <c r="GA49" s="284"/>
      <c r="GB49" s="284"/>
      <c r="GC49" s="284"/>
      <c r="GD49" s="284"/>
      <c r="GE49" s="284"/>
      <c r="GF49" s="284"/>
      <c r="GG49" s="284"/>
      <c r="GH49" s="284"/>
      <c r="GI49" s="284"/>
      <c r="GJ49" s="284"/>
      <c r="GK49" s="284"/>
      <c r="GL49" s="284"/>
      <c r="GM49" s="284"/>
      <c r="GN49" s="284"/>
      <c r="GO49" s="284"/>
      <c r="GP49" s="284"/>
      <c r="GQ49" s="284"/>
      <c r="GR49" s="284"/>
      <c r="GS49" s="284"/>
      <c r="GT49" s="284"/>
      <c r="GU49" s="284"/>
      <c r="GV49" s="284"/>
      <c r="GW49" s="284"/>
      <c r="GX49" s="284"/>
      <c r="GY49" s="284"/>
      <c r="GZ49" s="284"/>
      <c r="HA49" s="284"/>
      <c r="HB49" s="284"/>
      <c r="HC49" s="284"/>
      <c r="HD49" s="284"/>
      <c r="HE49" s="284"/>
      <c r="HF49" s="284"/>
      <c r="HG49" s="284"/>
      <c r="HH49" s="284"/>
      <c r="HI49" s="284"/>
      <c r="HJ49" s="284"/>
      <c r="HK49" s="284"/>
      <c r="HL49" s="284"/>
      <c r="HM49" s="284"/>
      <c r="HN49" s="284"/>
      <c r="HO49" s="284"/>
      <c r="HP49" s="284"/>
      <c r="HQ49" s="284"/>
      <c r="HR49" s="284"/>
      <c r="HS49" s="284"/>
      <c r="HT49" s="284"/>
      <c r="HU49" s="284"/>
      <c r="HV49" s="284"/>
      <c r="HW49" s="284"/>
      <c r="HX49" s="284"/>
      <c r="HY49" s="284"/>
      <c r="HZ49" s="284"/>
      <c r="IA49" s="284"/>
      <c r="IB49" s="284"/>
      <c r="IC49" s="284"/>
      <c r="ID49" s="284"/>
      <c r="IE49" s="284"/>
      <c r="IF49" s="284"/>
      <c r="IG49" s="284"/>
      <c r="IH49" s="284"/>
      <c r="II49" s="284"/>
      <c r="IJ49" s="284"/>
      <c r="IK49" s="284"/>
      <c r="IL49" s="284"/>
      <c r="IM49" s="284"/>
      <c r="IN49" s="284"/>
      <c r="IO49" s="284"/>
      <c r="IP49" s="284"/>
    </row>
    <row r="50" s="344" customFormat="1" ht="24" customHeight="1" spans="1:250">
      <c r="A50" s="284"/>
      <c r="B50" s="301"/>
      <c r="C50" s="284"/>
      <c r="D50" s="299"/>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4"/>
      <c r="HC50" s="284"/>
      <c r="HD50" s="284"/>
      <c r="HE50" s="284"/>
      <c r="HF50" s="284"/>
      <c r="HG50" s="284"/>
      <c r="HH50" s="284"/>
      <c r="HI50" s="284"/>
      <c r="HJ50" s="284"/>
      <c r="HK50" s="284"/>
      <c r="HL50" s="284"/>
      <c r="HM50" s="284"/>
      <c r="HN50" s="284"/>
      <c r="HO50" s="284"/>
      <c r="HP50" s="284"/>
      <c r="HQ50" s="284"/>
      <c r="HR50" s="284"/>
      <c r="HS50" s="284"/>
      <c r="HT50" s="284"/>
      <c r="HU50" s="284"/>
      <c r="HV50" s="284"/>
      <c r="HW50" s="284"/>
      <c r="HX50" s="284"/>
      <c r="HY50" s="284"/>
      <c r="HZ50" s="284"/>
      <c r="IA50" s="284"/>
      <c r="IB50" s="284"/>
      <c r="IC50" s="284"/>
      <c r="ID50" s="284"/>
      <c r="IE50" s="284"/>
      <c r="IF50" s="284"/>
      <c r="IG50" s="284"/>
      <c r="IH50" s="284"/>
      <c r="II50" s="284"/>
      <c r="IJ50" s="284"/>
      <c r="IK50" s="284"/>
      <c r="IL50" s="284"/>
      <c r="IM50" s="284"/>
      <c r="IN50" s="284"/>
      <c r="IO50" s="284"/>
      <c r="IP50" s="284"/>
    </row>
    <row r="51" s="344" customFormat="1" ht="24" customHeight="1" spans="1:250">
      <c r="A51" s="284"/>
      <c r="B51" s="301"/>
      <c r="C51" s="284"/>
      <c r="D51" s="299"/>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c r="CO51" s="284"/>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F51" s="284"/>
      <c r="EG51" s="284"/>
      <c r="EH51" s="284"/>
      <c r="EI51" s="284"/>
      <c r="EJ51" s="284"/>
      <c r="EK51" s="284"/>
      <c r="EL51" s="284"/>
      <c r="EM51" s="284"/>
      <c r="EN51" s="284"/>
      <c r="EO51" s="284"/>
      <c r="EP51" s="284"/>
      <c r="EQ51" s="284"/>
      <c r="ER51" s="284"/>
      <c r="ES51" s="284"/>
      <c r="ET51" s="284"/>
      <c r="EU51" s="284"/>
      <c r="EV51" s="284"/>
      <c r="EW51" s="284"/>
      <c r="EX51" s="284"/>
      <c r="EY51" s="284"/>
      <c r="EZ51" s="284"/>
      <c r="FA51" s="284"/>
      <c r="FB51" s="284"/>
      <c r="FC51" s="284"/>
      <c r="FD51" s="284"/>
      <c r="FE51" s="284"/>
      <c r="FF51" s="284"/>
      <c r="FG51" s="284"/>
      <c r="FH51" s="284"/>
      <c r="FI51" s="284"/>
      <c r="FJ51" s="284"/>
      <c r="FK51" s="284"/>
      <c r="FL51" s="284"/>
      <c r="FM51" s="284"/>
      <c r="FN51" s="284"/>
      <c r="FO51" s="284"/>
      <c r="FP51" s="284"/>
      <c r="FQ51" s="284"/>
      <c r="FR51" s="284"/>
      <c r="FS51" s="284"/>
      <c r="FT51" s="284"/>
      <c r="FU51" s="284"/>
      <c r="FV51" s="284"/>
      <c r="FW51" s="284"/>
      <c r="FX51" s="284"/>
      <c r="FY51" s="284"/>
      <c r="FZ51" s="284"/>
      <c r="GA51" s="284"/>
      <c r="GB51" s="284"/>
      <c r="GC51" s="284"/>
      <c r="GD51" s="284"/>
      <c r="GE51" s="284"/>
      <c r="GF51" s="284"/>
      <c r="GG51" s="284"/>
      <c r="GH51" s="284"/>
      <c r="GI51" s="284"/>
      <c r="GJ51" s="284"/>
      <c r="GK51" s="284"/>
      <c r="GL51" s="284"/>
      <c r="GM51" s="284"/>
      <c r="GN51" s="284"/>
      <c r="GO51" s="284"/>
      <c r="GP51" s="284"/>
      <c r="GQ51" s="284"/>
      <c r="GR51" s="284"/>
      <c r="GS51" s="284"/>
      <c r="GT51" s="284"/>
      <c r="GU51" s="284"/>
      <c r="GV51" s="284"/>
      <c r="GW51" s="284"/>
      <c r="GX51" s="284"/>
      <c r="GY51" s="284"/>
      <c r="GZ51" s="284"/>
      <c r="HA51" s="284"/>
      <c r="HB51" s="284"/>
      <c r="HC51" s="284"/>
      <c r="HD51" s="284"/>
      <c r="HE51" s="284"/>
      <c r="HF51" s="284"/>
      <c r="HG51" s="284"/>
      <c r="HH51" s="284"/>
      <c r="HI51" s="284"/>
      <c r="HJ51" s="284"/>
      <c r="HK51" s="284"/>
      <c r="HL51" s="284"/>
      <c r="HM51" s="284"/>
      <c r="HN51" s="284"/>
      <c r="HO51" s="284"/>
      <c r="HP51" s="284"/>
      <c r="HQ51" s="284"/>
      <c r="HR51" s="284"/>
      <c r="HS51" s="284"/>
      <c r="HT51" s="284"/>
      <c r="HU51" s="284"/>
      <c r="HV51" s="284"/>
      <c r="HW51" s="284"/>
      <c r="HX51" s="284"/>
      <c r="HY51" s="284"/>
      <c r="HZ51" s="284"/>
      <c r="IA51" s="284"/>
      <c r="IB51" s="284"/>
      <c r="IC51" s="284"/>
      <c r="ID51" s="284"/>
      <c r="IE51" s="284"/>
      <c r="IF51" s="284"/>
      <c r="IG51" s="284"/>
      <c r="IH51" s="284"/>
      <c r="II51" s="284"/>
      <c r="IJ51" s="284"/>
      <c r="IK51" s="284"/>
      <c r="IL51" s="284"/>
      <c r="IM51" s="284"/>
      <c r="IN51" s="284"/>
      <c r="IO51" s="284"/>
      <c r="IP51" s="284"/>
    </row>
    <row r="52" s="344" customFormat="1" ht="24" customHeight="1" spans="1:250">
      <c r="A52" s="284"/>
      <c r="B52" s="301"/>
      <c r="C52" s="284"/>
      <c r="D52" s="299"/>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c r="CO52" s="284"/>
      <c r="CP52" s="284"/>
      <c r="CQ52" s="284"/>
      <c r="CR52" s="284"/>
      <c r="CS52" s="284"/>
      <c r="CT52" s="284"/>
      <c r="CU52" s="284"/>
      <c r="CV52" s="284"/>
      <c r="CW52" s="284"/>
      <c r="CX52" s="284"/>
      <c r="CY52" s="284"/>
      <c r="CZ52" s="284"/>
      <c r="DA52" s="284"/>
      <c r="DB52" s="284"/>
      <c r="DC52" s="284"/>
      <c r="DD52" s="284"/>
      <c r="DE52" s="284"/>
      <c r="DF52" s="284"/>
      <c r="DG52" s="284"/>
      <c r="DH52" s="284"/>
      <c r="DI52" s="284"/>
      <c r="DJ52" s="284"/>
      <c r="DK52" s="284"/>
      <c r="DL52" s="284"/>
      <c r="DM52" s="284"/>
      <c r="DN52" s="284"/>
      <c r="DO52" s="284"/>
      <c r="DP52" s="284"/>
      <c r="DQ52" s="284"/>
      <c r="DR52" s="284"/>
      <c r="DS52" s="284"/>
      <c r="DT52" s="284"/>
      <c r="DU52" s="284"/>
      <c r="DV52" s="284"/>
      <c r="DW52" s="284"/>
      <c r="DX52" s="284"/>
      <c r="DY52" s="284"/>
      <c r="DZ52" s="284"/>
      <c r="EA52" s="284"/>
      <c r="EB52" s="284"/>
      <c r="EC52" s="284"/>
      <c r="ED52" s="284"/>
      <c r="EE52" s="284"/>
      <c r="EF52" s="284"/>
      <c r="EG52" s="284"/>
      <c r="EH52" s="284"/>
      <c r="EI52" s="284"/>
      <c r="EJ52" s="284"/>
      <c r="EK52" s="284"/>
      <c r="EL52" s="284"/>
      <c r="EM52" s="284"/>
      <c r="EN52" s="284"/>
      <c r="EO52" s="284"/>
      <c r="EP52" s="284"/>
      <c r="EQ52" s="284"/>
      <c r="ER52" s="284"/>
      <c r="ES52" s="284"/>
      <c r="ET52" s="284"/>
      <c r="EU52" s="284"/>
      <c r="EV52" s="284"/>
      <c r="EW52" s="284"/>
      <c r="EX52" s="284"/>
      <c r="EY52" s="284"/>
      <c r="EZ52" s="284"/>
      <c r="FA52" s="284"/>
      <c r="FB52" s="284"/>
      <c r="FC52" s="284"/>
      <c r="FD52" s="284"/>
      <c r="FE52" s="284"/>
      <c r="FF52" s="284"/>
      <c r="FG52" s="284"/>
      <c r="FH52" s="284"/>
      <c r="FI52" s="284"/>
      <c r="FJ52" s="284"/>
      <c r="FK52" s="284"/>
      <c r="FL52" s="284"/>
      <c r="FM52" s="284"/>
      <c r="FN52" s="284"/>
      <c r="FO52" s="284"/>
      <c r="FP52" s="284"/>
      <c r="FQ52" s="284"/>
      <c r="FR52" s="284"/>
      <c r="FS52" s="284"/>
      <c r="FT52" s="284"/>
      <c r="FU52" s="284"/>
      <c r="FV52" s="284"/>
      <c r="FW52" s="284"/>
      <c r="FX52" s="284"/>
      <c r="FY52" s="284"/>
      <c r="FZ52" s="284"/>
      <c r="GA52" s="284"/>
      <c r="GB52" s="284"/>
      <c r="GC52" s="284"/>
      <c r="GD52" s="284"/>
      <c r="GE52" s="284"/>
      <c r="GF52" s="284"/>
      <c r="GG52" s="284"/>
      <c r="GH52" s="284"/>
      <c r="GI52" s="284"/>
      <c r="GJ52" s="284"/>
      <c r="GK52" s="284"/>
      <c r="GL52" s="284"/>
      <c r="GM52" s="284"/>
      <c r="GN52" s="284"/>
      <c r="GO52" s="284"/>
      <c r="GP52" s="284"/>
      <c r="GQ52" s="284"/>
      <c r="GR52" s="284"/>
      <c r="GS52" s="284"/>
      <c r="GT52" s="284"/>
      <c r="GU52" s="284"/>
      <c r="GV52" s="284"/>
      <c r="GW52" s="284"/>
      <c r="GX52" s="284"/>
      <c r="GY52" s="284"/>
      <c r="GZ52" s="284"/>
      <c r="HA52" s="284"/>
      <c r="HB52" s="284"/>
      <c r="HC52" s="284"/>
      <c r="HD52" s="284"/>
      <c r="HE52" s="284"/>
      <c r="HF52" s="284"/>
      <c r="HG52" s="284"/>
      <c r="HH52" s="284"/>
      <c r="HI52" s="284"/>
      <c r="HJ52" s="284"/>
      <c r="HK52" s="284"/>
      <c r="HL52" s="284"/>
      <c r="HM52" s="284"/>
      <c r="HN52" s="284"/>
      <c r="HO52" s="284"/>
      <c r="HP52" s="284"/>
      <c r="HQ52" s="284"/>
      <c r="HR52" s="284"/>
      <c r="HS52" s="284"/>
      <c r="HT52" s="284"/>
      <c r="HU52" s="284"/>
      <c r="HV52" s="284"/>
      <c r="HW52" s="284"/>
      <c r="HX52" s="284"/>
      <c r="HY52" s="284"/>
      <c r="HZ52" s="284"/>
      <c r="IA52" s="284"/>
      <c r="IB52" s="284"/>
      <c r="IC52" s="284"/>
      <c r="ID52" s="284"/>
      <c r="IE52" s="284"/>
      <c r="IF52" s="284"/>
      <c r="IG52" s="284"/>
      <c r="IH52" s="284"/>
      <c r="II52" s="284"/>
      <c r="IJ52" s="284"/>
      <c r="IK52" s="284"/>
      <c r="IL52" s="284"/>
      <c r="IM52" s="284"/>
      <c r="IN52" s="284"/>
      <c r="IO52" s="284"/>
      <c r="IP52" s="284"/>
    </row>
    <row r="53" s="344" customFormat="1" ht="24" customHeight="1" spans="1:250">
      <c r="A53" s="284"/>
      <c r="B53" s="301"/>
      <c r="C53" s="284"/>
      <c r="D53" s="299"/>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c r="CO53" s="284"/>
      <c r="CP53" s="284"/>
      <c r="CQ53" s="284"/>
      <c r="CR53" s="284"/>
      <c r="CS53" s="284"/>
      <c r="CT53" s="284"/>
      <c r="CU53" s="284"/>
      <c r="CV53" s="284"/>
      <c r="CW53" s="284"/>
      <c r="CX53" s="284"/>
      <c r="CY53" s="284"/>
      <c r="CZ53" s="284"/>
      <c r="DA53" s="284"/>
      <c r="DB53" s="284"/>
      <c r="DC53" s="284"/>
      <c r="DD53" s="284"/>
      <c r="DE53" s="284"/>
      <c r="DF53" s="284"/>
      <c r="DG53" s="284"/>
      <c r="DH53" s="284"/>
      <c r="DI53" s="284"/>
      <c r="DJ53" s="284"/>
      <c r="DK53" s="284"/>
      <c r="DL53" s="284"/>
      <c r="DM53" s="284"/>
      <c r="DN53" s="284"/>
      <c r="DO53" s="284"/>
      <c r="DP53" s="284"/>
      <c r="DQ53" s="284"/>
      <c r="DR53" s="284"/>
      <c r="DS53" s="284"/>
      <c r="DT53" s="284"/>
      <c r="DU53" s="284"/>
      <c r="DV53" s="284"/>
      <c r="DW53" s="284"/>
      <c r="DX53" s="284"/>
      <c r="DY53" s="284"/>
      <c r="DZ53" s="284"/>
      <c r="EA53" s="284"/>
      <c r="EB53" s="284"/>
      <c r="EC53" s="284"/>
      <c r="ED53" s="284"/>
      <c r="EE53" s="284"/>
      <c r="EF53" s="284"/>
      <c r="EG53" s="284"/>
      <c r="EH53" s="284"/>
      <c r="EI53" s="284"/>
      <c r="EJ53" s="284"/>
      <c r="EK53" s="284"/>
      <c r="EL53" s="284"/>
      <c r="EM53" s="284"/>
      <c r="EN53" s="284"/>
      <c r="EO53" s="284"/>
      <c r="EP53" s="284"/>
      <c r="EQ53" s="284"/>
      <c r="ER53" s="284"/>
      <c r="ES53" s="284"/>
      <c r="ET53" s="284"/>
      <c r="EU53" s="284"/>
      <c r="EV53" s="284"/>
      <c r="EW53" s="284"/>
      <c r="EX53" s="284"/>
      <c r="EY53" s="284"/>
      <c r="EZ53" s="284"/>
      <c r="FA53" s="284"/>
      <c r="FB53" s="284"/>
      <c r="FC53" s="284"/>
      <c r="FD53" s="284"/>
      <c r="FE53" s="284"/>
      <c r="FF53" s="284"/>
      <c r="FG53" s="284"/>
      <c r="FH53" s="284"/>
      <c r="FI53" s="284"/>
      <c r="FJ53" s="284"/>
      <c r="FK53" s="284"/>
      <c r="FL53" s="284"/>
      <c r="FM53" s="284"/>
      <c r="FN53" s="284"/>
      <c r="FO53" s="284"/>
      <c r="FP53" s="284"/>
      <c r="FQ53" s="284"/>
      <c r="FR53" s="284"/>
      <c r="FS53" s="284"/>
      <c r="FT53" s="284"/>
      <c r="FU53" s="284"/>
      <c r="FV53" s="284"/>
      <c r="FW53" s="284"/>
      <c r="FX53" s="284"/>
      <c r="FY53" s="284"/>
      <c r="FZ53" s="284"/>
      <c r="GA53" s="284"/>
      <c r="GB53" s="284"/>
      <c r="GC53" s="284"/>
      <c r="GD53" s="284"/>
      <c r="GE53" s="284"/>
      <c r="GF53" s="284"/>
      <c r="GG53" s="284"/>
      <c r="GH53" s="284"/>
      <c r="GI53" s="284"/>
      <c r="GJ53" s="284"/>
      <c r="GK53" s="284"/>
      <c r="GL53" s="284"/>
      <c r="GM53" s="284"/>
      <c r="GN53" s="284"/>
      <c r="GO53" s="284"/>
      <c r="GP53" s="284"/>
      <c r="GQ53" s="284"/>
      <c r="GR53" s="284"/>
      <c r="GS53" s="284"/>
      <c r="GT53" s="284"/>
      <c r="GU53" s="284"/>
      <c r="GV53" s="284"/>
      <c r="GW53" s="284"/>
      <c r="GX53" s="284"/>
      <c r="GY53" s="284"/>
      <c r="GZ53" s="284"/>
      <c r="HA53" s="284"/>
      <c r="HB53" s="284"/>
      <c r="HC53" s="284"/>
      <c r="HD53" s="284"/>
      <c r="HE53" s="284"/>
      <c r="HF53" s="284"/>
      <c r="HG53" s="284"/>
      <c r="HH53" s="284"/>
      <c r="HI53" s="284"/>
      <c r="HJ53" s="284"/>
      <c r="HK53" s="284"/>
      <c r="HL53" s="284"/>
      <c r="HM53" s="284"/>
      <c r="HN53" s="284"/>
      <c r="HO53" s="284"/>
      <c r="HP53" s="284"/>
      <c r="HQ53" s="284"/>
      <c r="HR53" s="284"/>
      <c r="HS53" s="284"/>
      <c r="HT53" s="284"/>
      <c r="HU53" s="284"/>
      <c r="HV53" s="284"/>
      <c r="HW53" s="284"/>
      <c r="HX53" s="284"/>
      <c r="HY53" s="284"/>
      <c r="HZ53" s="284"/>
      <c r="IA53" s="284"/>
      <c r="IB53" s="284"/>
      <c r="IC53" s="284"/>
      <c r="ID53" s="284"/>
      <c r="IE53" s="284"/>
      <c r="IF53" s="284"/>
      <c r="IG53" s="284"/>
      <c r="IH53" s="284"/>
      <c r="II53" s="284"/>
      <c r="IJ53" s="284"/>
      <c r="IK53" s="284"/>
      <c r="IL53" s="284"/>
      <c r="IM53" s="284"/>
      <c r="IN53" s="284"/>
      <c r="IO53" s="284"/>
      <c r="IP53" s="284"/>
    </row>
    <row r="54" s="344" customFormat="1" ht="24" customHeight="1" spans="1:250">
      <c r="A54" s="284"/>
      <c r="B54" s="301"/>
      <c r="C54" s="284"/>
      <c r="D54" s="299"/>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c r="GY54" s="284"/>
      <c r="GZ54" s="284"/>
      <c r="HA54" s="284"/>
      <c r="HB54" s="284"/>
      <c r="HC54" s="284"/>
      <c r="HD54" s="284"/>
      <c r="HE54" s="284"/>
      <c r="HF54" s="284"/>
      <c r="HG54" s="284"/>
      <c r="HH54" s="284"/>
      <c r="HI54" s="284"/>
      <c r="HJ54" s="284"/>
      <c r="HK54" s="284"/>
      <c r="HL54" s="284"/>
      <c r="HM54" s="284"/>
      <c r="HN54" s="284"/>
      <c r="HO54" s="284"/>
      <c r="HP54" s="284"/>
      <c r="HQ54" s="284"/>
      <c r="HR54" s="284"/>
      <c r="HS54" s="284"/>
      <c r="HT54" s="284"/>
      <c r="HU54" s="284"/>
      <c r="HV54" s="284"/>
      <c r="HW54" s="284"/>
      <c r="HX54" s="284"/>
      <c r="HY54" s="284"/>
      <c r="HZ54" s="284"/>
      <c r="IA54" s="284"/>
      <c r="IB54" s="284"/>
      <c r="IC54" s="284"/>
      <c r="ID54" s="284"/>
      <c r="IE54" s="284"/>
      <c r="IF54" s="284"/>
      <c r="IG54" s="284"/>
      <c r="IH54" s="284"/>
      <c r="II54" s="284"/>
      <c r="IJ54" s="284"/>
      <c r="IK54" s="284"/>
      <c r="IL54" s="284"/>
      <c r="IM54" s="284"/>
      <c r="IN54" s="284"/>
      <c r="IO54" s="284"/>
      <c r="IP54" s="284"/>
    </row>
    <row r="55" s="344" customFormat="1" ht="24" customHeight="1" spans="1:250">
      <c r="A55" s="284"/>
      <c r="B55" s="301"/>
      <c r="C55" s="284"/>
      <c r="D55" s="299"/>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4"/>
      <c r="DJ55" s="284"/>
      <c r="DK55" s="284"/>
      <c r="DL55" s="284"/>
      <c r="DM55" s="284"/>
      <c r="DN55" s="284"/>
      <c r="DO55" s="284"/>
      <c r="DP55" s="284"/>
      <c r="DQ55" s="284"/>
      <c r="DR55" s="284"/>
      <c r="DS55" s="284"/>
      <c r="DT55" s="284"/>
      <c r="DU55" s="284"/>
      <c r="DV55" s="284"/>
      <c r="DW55" s="284"/>
      <c r="DX55" s="284"/>
      <c r="DY55" s="284"/>
      <c r="DZ55" s="284"/>
      <c r="EA55" s="284"/>
      <c r="EB55" s="284"/>
      <c r="EC55" s="284"/>
      <c r="ED55" s="284"/>
      <c r="EE55" s="284"/>
      <c r="EF55" s="284"/>
      <c r="EG55" s="284"/>
      <c r="EH55" s="284"/>
      <c r="EI55" s="284"/>
      <c r="EJ55" s="284"/>
      <c r="EK55" s="284"/>
      <c r="EL55" s="284"/>
      <c r="EM55" s="284"/>
      <c r="EN55" s="284"/>
      <c r="EO55" s="284"/>
      <c r="EP55" s="284"/>
      <c r="EQ55" s="284"/>
      <c r="ER55" s="284"/>
      <c r="ES55" s="284"/>
      <c r="ET55" s="284"/>
      <c r="EU55" s="284"/>
      <c r="EV55" s="284"/>
      <c r="EW55" s="284"/>
      <c r="EX55" s="284"/>
      <c r="EY55" s="284"/>
      <c r="EZ55" s="284"/>
      <c r="FA55" s="284"/>
      <c r="FB55" s="284"/>
      <c r="FC55" s="284"/>
      <c r="FD55" s="284"/>
      <c r="FE55" s="284"/>
      <c r="FF55" s="284"/>
      <c r="FG55" s="284"/>
      <c r="FH55" s="284"/>
      <c r="FI55" s="284"/>
      <c r="FJ55" s="284"/>
      <c r="FK55" s="284"/>
      <c r="FL55" s="284"/>
      <c r="FM55" s="284"/>
      <c r="FN55" s="284"/>
      <c r="FO55" s="284"/>
      <c r="FP55" s="284"/>
      <c r="FQ55" s="284"/>
      <c r="FR55" s="284"/>
      <c r="FS55" s="284"/>
      <c r="FT55" s="284"/>
      <c r="FU55" s="284"/>
      <c r="FV55" s="284"/>
      <c r="FW55" s="284"/>
      <c r="FX55" s="284"/>
      <c r="FY55" s="284"/>
      <c r="FZ55" s="284"/>
      <c r="GA55" s="284"/>
      <c r="GB55" s="284"/>
      <c r="GC55" s="284"/>
      <c r="GD55" s="284"/>
      <c r="GE55" s="284"/>
      <c r="GF55" s="284"/>
      <c r="GG55" s="284"/>
      <c r="GH55" s="284"/>
      <c r="GI55" s="284"/>
      <c r="GJ55" s="284"/>
      <c r="GK55" s="284"/>
      <c r="GL55" s="284"/>
      <c r="GM55" s="284"/>
      <c r="GN55" s="284"/>
      <c r="GO55" s="284"/>
      <c r="GP55" s="284"/>
      <c r="GQ55" s="284"/>
      <c r="GR55" s="284"/>
      <c r="GS55" s="284"/>
      <c r="GT55" s="284"/>
      <c r="GU55" s="284"/>
      <c r="GV55" s="284"/>
      <c r="GW55" s="284"/>
      <c r="GX55" s="284"/>
      <c r="GY55" s="284"/>
      <c r="GZ55" s="284"/>
      <c r="HA55" s="284"/>
      <c r="HB55" s="284"/>
      <c r="HC55" s="284"/>
      <c r="HD55" s="284"/>
      <c r="HE55" s="284"/>
      <c r="HF55" s="284"/>
      <c r="HG55" s="284"/>
      <c r="HH55" s="284"/>
      <c r="HI55" s="284"/>
      <c r="HJ55" s="284"/>
      <c r="HK55" s="284"/>
      <c r="HL55" s="284"/>
      <c r="HM55" s="284"/>
      <c r="HN55" s="284"/>
      <c r="HO55" s="284"/>
      <c r="HP55" s="284"/>
      <c r="HQ55" s="284"/>
      <c r="HR55" s="284"/>
      <c r="HS55" s="284"/>
      <c r="HT55" s="284"/>
      <c r="HU55" s="284"/>
      <c r="HV55" s="284"/>
      <c r="HW55" s="284"/>
      <c r="HX55" s="284"/>
      <c r="HY55" s="284"/>
      <c r="HZ55" s="284"/>
      <c r="IA55" s="284"/>
      <c r="IB55" s="284"/>
      <c r="IC55" s="284"/>
      <c r="ID55" s="284"/>
      <c r="IE55" s="284"/>
      <c r="IF55" s="284"/>
      <c r="IG55" s="284"/>
      <c r="IH55" s="284"/>
      <c r="II55" s="284"/>
      <c r="IJ55" s="284"/>
      <c r="IK55" s="284"/>
      <c r="IL55" s="284"/>
      <c r="IM55" s="284"/>
      <c r="IN55" s="284"/>
      <c r="IO55" s="284"/>
      <c r="IP55" s="284"/>
    </row>
    <row r="56" s="344" customFormat="1" ht="24" customHeight="1" spans="1:250">
      <c r="A56" s="284"/>
      <c r="B56" s="301"/>
      <c r="C56" s="284"/>
      <c r="D56" s="299"/>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4"/>
      <c r="DJ56" s="284"/>
      <c r="DK56" s="284"/>
      <c r="DL56" s="284"/>
      <c r="DM56" s="284"/>
      <c r="DN56" s="284"/>
      <c r="DO56" s="284"/>
      <c r="DP56" s="284"/>
      <c r="DQ56" s="284"/>
      <c r="DR56" s="284"/>
      <c r="DS56" s="284"/>
      <c r="DT56" s="284"/>
      <c r="DU56" s="284"/>
      <c r="DV56" s="284"/>
      <c r="DW56" s="284"/>
      <c r="DX56" s="284"/>
      <c r="DY56" s="284"/>
      <c r="DZ56" s="284"/>
      <c r="EA56" s="284"/>
      <c r="EB56" s="284"/>
      <c r="EC56" s="284"/>
      <c r="ED56" s="284"/>
      <c r="EE56" s="284"/>
      <c r="EF56" s="284"/>
      <c r="EG56" s="284"/>
      <c r="EH56" s="284"/>
      <c r="EI56" s="284"/>
      <c r="EJ56" s="284"/>
      <c r="EK56" s="284"/>
      <c r="EL56" s="284"/>
      <c r="EM56" s="284"/>
      <c r="EN56" s="284"/>
      <c r="EO56" s="284"/>
      <c r="EP56" s="284"/>
      <c r="EQ56" s="284"/>
      <c r="ER56" s="284"/>
      <c r="ES56" s="284"/>
      <c r="ET56" s="284"/>
      <c r="EU56" s="284"/>
      <c r="EV56" s="284"/>
      <c r="EW56" s="284"/>
      <c r="EX56" s="284"/>
      <c r="EY56" s="284"/>
      <c r="EZ56" s="284"/>
      <c r="FA56" s="284"/>
      <c r="FB56" s="284"/>
      <c r="FC56" s="284"/>
      <c r="FD56" s="284"/>
      <c r="FE56" s="284"/>
      <c r="FF56" s="284"/>
      <c r="FG56" s="284"/>
      <c r="FH56" s="284"/>
      <c r="FI56" s="284"/>
      <c r="FJ56" s="284"/>
      <c r="FK56" s="284"/>
      <c r="FL56" s="284"/>
      <c r="FM56" s="284"/>
      <c r="FN56" s="284"/>
      <c r="FO56" s="284"/>
      <c r="FP56" s="284"/>
      <c r="FQ56" s="284"/>
      <c r="FR56" s="284"/>
      <c r="FS56" s="284"/>
      <c r="FT56" s="284"/>
      <c r="FU56" s="284"/>
      <c r="FV56" s="284"/>
      <c r="FW56" s="284"/>
      <c r="FX56" s="284"/>
      <c r="FY56" s="284"/>
      <c r="FZ56" s="284"/>
      <c r="GA56" s="284"/>
      <c r="GB56" s="284"/>
      <c r="GC56" s="284"/>
      <c r="GD56" s="284"/>
      <c r="GE56" s="284"/>
      <c r="GF56" s="284"/>
      <c r="GG56" s="284"/>
      <c r="GH56" s="284"/>
      <c r="GI56" s="284"/>
      <c r="GJ56" s="284"/>
      <c r="GK56" s="284"/>
      <c r="GL56" s="284"/>
      <c r="GM56" s="284"/>
      <c r="GN56" s="284"/>
      <c r="GO56" s="284"/>
      <c r="GP56" s="284"/>
      <c r="GQ56" s="284"/>
      <c r="GR56" s="284"/>
      <c r="GS56" s="284"/>
      <c r="GT56" s="284"/>
      <c r="GU56" s="284"/>
      <c r="GV56" s="284"/>
      <c r="GW56" s="284"/>
      <c r="GX56" s="284"/>
      <c r="GY56" s="284"/>
      <c r="GZ56" s="284"/>
      <c r="HA56" s="284"/>
      <c r="HB56" s="284"/>
      <c r="HC56" s="284"/>
      <c r="HD56" s="284"/>
      <c r="HE56" s="284"/>
      <c r="HF56" s="284"/>
      <c r="HG56" s="284"/>
      <c r="HH56" s="284"/>
      <c r="HI56" s="284"/>
      <c r="HJ56" s="284"/>
      <c r="HK56" s="284"/>
      <c r="HL56" s="284"/>
      <c r="HM56" s="284"/>
      <c r="HN56" s="284"/>
      <c r="HO56" s="284"/>
      <c r="HP56" s="284"/>
      <c r="HQ56" s="284"/>
      <c r="HR56" s="284"/>
      <c r="HS56" s="284"/>
      <c r="HT56" s="284"/>
      <c r="HU56" s="284"/>
      <c r="HV56" s="284"/>
      <c r="HW56" s="284"/>
      <c r="HX56" s="284"/>
      <c r="HY56" s="284"/>
      <c r="HZ56" s="284"/>
      <c r="IA56" s="284"/>
      <c r="IB56" s="284"/>
      <c r="IC56" s="284"/>
      <c r="ID56" s="284"/>
      <c r="IE56" s="284"/>
      <c r="IF56" s="284"/>
      <c r="IG56" s="284"/>
      <c r="IH56" s="284"/>
      <c r="II56" s="284"/>
      <c r="IJ56" s="284"/>
      <c r="IK56" s="284"/>
      <c r="IL56" s="284"/>
      <c r="IM56" s="284"/>
      <c r="IN56" s="284"/>
      <c r="IO56" s="284"/>
      <c r="IP56" s="284"/>
    </row>
    <row r="57" s="344" customFormat="1" ht="24" customHeight="1" spans="1:250">
      <c r="A57" s="284"/>
      <c r="B57" s="301"/>
      <c r="C57" s="284"/>
      <c r="D57" s="299"/>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c r="CV57" s="284"/>
      <c r="CW57" s="284"/>
      <c r="CX57" s="284"/>
      <c r="CY57" s="284"/>
      <c r="CZ57" s="284"/>
      <c r="DA57" s="284"/>
      <c r="DB57" s="284"/>
      <c r="DC57" s="284"/>
      <c r="DD57" s="284"/>
      <c r="DE57" s="284"/>
      <c r="DF57" s="284"/>
      <c r="DG57" s="284"/>
      <c r="DH57" s="284"/>
      <c r="DI57" s="284"/>
      <c r="DJ57" s="284"/>
      <c r="DK57" s="284"/>
      <c r="DL57" s="284"/>
      <c r="DM57" s="284"/>
      <c r="DN57" s="284"/>
      <c r="DO57" s="284"/>
      <c r="DP57" s="284"/>
      <c r="DQ57" s="284"/>
      <c r="DR57" s="284"/>
      <c r="DS57" s="284"/>
      <c r="DT57" s="284"/>
      <c r="DU57" s="284"/>
      <c r="DV57" s="284"/>
      <c r="DW57" s="284"/>
      <c r="DX57" s="284"/>
      <c r="DY57" s="284"/>
      <c r="DZ57" s="284"/>
      <c r="EA57" s="284"/>
      <c r="EB57" s="284"/>
      <c r="EC57" s="284"/>
      <c r="ED57" s="284"/>
      <c r="EE57" s="284"/>
      <c r="EF57" s="284"/>
      <c r="EG57" s="284"/>
      <c r="EH57" s="284"/>
      <c r="EI57" s="284"/>
      <c r="EJ57" s="284"/>
      <c r="EK57" s="284"/>
      <c r="EL57" s="284"/>
      <c r="EM57" s="284"/>
      <c r="EN57" s="284"/>
      <c r="EO57" s="284"/>
      <c r="EP57" s="284"/>
      <c r="EQ57" s="284"/>
      <c r="ER57" s="284"/>
      <c r="ES57" s="284"/>
      <c r="ET57" s="284"/>
      <c r="EU57" s="284"/>
      <c r="EV57" s="284"/>
      <c r="EW57" s="284"/>
      <c r="EX57" s="284"/>
      <c r="EY57" s="284"/>
      <c r="EZ57" s="284"/>
      <c r="FA57" s="284"/>
      <c r="FB57" s="284"/>
      <c r="FC57" s="284"/>
      <c r="FD57" s="284"/>
      <c r="FE57" s="284"/>
      <c r="FF57" s="284"/>
      <c r="FG57" s="284"/>
      <c r="FH57" s="284"/>
      <c r="FI57" s="284"/>
      <c r="FJ57" s="284"/>
      <c r="FK57" s="284"/>
      <c r="FL57" s="284"/>
      <c r="FM57" s="284"/>
      <c r="FN57" s="284"/>
      <c r="FO57" s="284"/>
      <c r="FP57" s="284"/>
      <c r="FQ57" s="284"/>
      <c r="FR57" s="284"/>
      <c r="FS57" s="284"/>
      <c r="FT57" s="284"/>
      <c r="FU57" s="284"/>
      <c r="FV57" s="284"/>
      <c r="FW57" s="284"/>
      <c r="FX57" s="284"/>
      <c r="FY57" s="284"/>
      <c r="FZ57" s="284"/>
      <c r="GA57" s="284"/>
      <c r="GB57" s="284"/>
      <c r="GC57" s="284"/>
      <c r="GD57" s="284"/>
      <c r="GE57" s="284"/>
      <c r="GF57" s="284"/>
      <c r="GG57" s="284"/>
      <c r="GH57" s="284"/>
      <c r="GI57" s="284"/>
      <c r="GJ57" s="284"/>
      <c r="GK57" s="284"/>
      <c r="GL57" s="284"/>
      <c r="GM57" s="284"/>
      <c r="GN57" s="284"/>
      <c r="GO57" s="284"/>
      <c r="GP57" s="284"/>
      <c r="GQ57" s="284"/>
      <c r="GR57" s="284"/>
      <c r="GS57" s="284"/>
      <c r="GT57" s="284"/>
      <c r="GU57" s="284"/>
      <c r="GV57" s="284"/>
      <c r="GW57" s="284"/>
      <c r="GX57" s="284"/>
      <c r="GY57" s="284"/>
      <c r="GZ57" s="284"/>
      <c r="HA57" s="284"/>
      <c r="HB57" s="284"/>
      <c r="HC57" s="284"/>
      <c r="HD57" s="284"/>
      <c r="HE57" s="284"/>
      <c r="HF57" s="284"/>
      <c r="HG57" s="284"/>
      <c r="HH57" s="284"/>
      <c r="HI57" s="284"/>
      <c r="HJ57" s="284"/>
      <c r="HK57" s="284"/>
      <c r="HL57" s="284"/>
      <c r="HM57" s="284"/>
      <c r="HN57" s="284"/>
      <c r="HO57" s="284"/>
      <c r="HP57" s="284"/>
      <c r="HQ57" s="284"/>
      <c r="HR57" s="284"/>
      <c r="HS57" s="284"/>
      <c r="HT57" s="284"/>
      <c r="HU57" s="284"/>
      <c r="HV57" s="284"/>
      <c r="HW57" s="284"/>
      <c r="HX57" s="284"/>
      <c r="HY57" s="284"/>
      <c r="HZ57" s="284"/>
      <c r="IA57" s="284"/>
      <c r="IB57" s="284"/>
      <c r="IC57" s="284"/>
      <c r="ID57" s="284"/>
      <c r="IE57" s="284"/>
      <c r="IF57" s="284"/>
      <c r="IG57" s="284"/>
      <c r="IH57" s="284"/>
      <c r="II57" s="284"/>
      <c r="IJ57" s="284"/>
      <c r="IK57" s="284"/>
      <c r="IL57" s="284"/>
      <c r="IM57" s="284"/>
      <c r="IN57" s="284"/>
      <c r="IO57" s="284"/>
      <c r="IP57" s="284"/>
    </row>
    <row r="58" s="344" customFormat="1" ht="24" customHeight="1" spans="1:250">
      <c r="A58" s="284"/>
      <c r="B58" s="301"/>
      <c r="C58" s="284"/>
      <c r="D58" s="299"/>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284"/>
      <c r="DO58" s="284"/>
      <c r="DP58" s="284"/>
      <c r="DQ58" s="284"/>
      <c r="DR58" s="284"/>
      <c r="DS58" s="284"/>
      <c r="DT58" s="284"/>
      <c r="DU58" s="284"/>
      <c r="DV58" s="284"/>
      <c r="DW58" s="284"/>
      <c r="DX58" s="284"/>
      <c r="DY58" s="284"/>
      <c r="DZ58" s="284"/>
      <c r="EA58" s="284"/>
      <c r="EB58" s="284"/>
      <c r="EC58" s="284"/>
      <c r="ED58" s="284"/>
      <c r="EE58" s="284"/>
      <c r="EF58" s="284"/>
      <c r="EG58" s="284"/>
      <c r="EH58" s="284"/>
      <c r="EI58" s="284"/>
      <c r="EJ58" s="284"/>
      <c r="EK58" s="284"/>
      <c r="EL58" s="284"/>
      <c r="EM58" s="284"/>
      <c r="EN58" s="284"/>
      <c r="EO58" s="284"/>
      <c r="EP58" s="284"/>
      <c r="EQ58" s="284"/>
      <c r="ER58" s="284"/>
      <c r="ES58" s="284"/>
      <c r="ET58" s="284"/>
      <c r="EU58" s="284"/>
      <c r="EV58" s="284"/>
      <c r="EW58" s="284"/>
      <c r="EX58" s="284"/>
      <c r="EY58" s="284"/>
      <c r="EZ58" s="284"/>
      <c r="FA58" s="284"/>
      <c r="FB58" s="284"/>
      <c r="FC58" s="284"/>
      <c r="FD58" s="284"/>
      <c r="FE58" s="284"/>
      <c r="FF58" s="284"/>
      <c r="FG58" s="284"/>
      <c r="FH58" s="284"/>
      <c r="FI58" s="284"/>
      <c r="FJ58" s="284"/>
      <c r="FK58" s="284"/>
      <c r="FL58" s="284"/>
      <c r="FM58" s="284"/>
      <c r="FN58" s="284"/>
      <c r="FO58" s="284"/>
      <c r="FP58" s="284"/>
      <c r="FQ58" s="284"/>
      <c r="FR58" s="284"/>
      <c r="FS58" s="284"/>
      <c r="FT58" s="284"/>
      <c r="FU58" s="284"/>
      <c r="FV58" s="284"/>
      <c r="FW58" s="284"/>
      <c r="FX58" s="284"/>
      <c r="FY58" s="284"/>
      <c r="FZ58" s="284"/>
      <c r="GA58" s="284"/>
      <c r="GB58" s="284"/>
      <c r="GC58" s="284"/>
      <c r="GD58" s="284"/>
      <c r="GE58" s="284"/>
      <c r="GF58" s="284"/>
      <c r="GG58" s="284"/>
      <c r="GH58" s="284"/>
      <c r="GI58" s="284"/>
      <c r="GJ58" s="284"/>
      <c r="GK58" s="284"/>
      <c r="GL58" s="284"/>
      <c r="GM58" s="284"/>
      <c r="GN58" s="284"/>
      <c r="GO58" s="284"/>
      <c r="GP58" s="284"/>
      <c r="GQ58" s="284"/>
      <c r="GR58" s="284"/>
      <c r="GS58" s="284"/>
      <c r="GT58" s="284"/>
      <c r="GU58" s="284"/>
      <c r="GV58" s="284"/>
      <c r="GW58" s="284"/>
      <c r="GX58" s="284"/>
      <c r="GY58" s="284"/>
      <c r="GZ58" s="284"/>
      <c r="HA58" s="284"/>
      <c r="HB58" s="284"/>
      <c r="HC58" s="284"/>
      <c r="HD58" s="284"/>
      <c r="HE58" s="284"/>
      <c r="HF58" s="284"/>
      <c r="HG58" s="284"/>
      <c r="HH58" s="284"/>
      <c r="HI58" s="284"/>
      <c r="HJ58" s="284"/>
      <c r="HK58" s="284"/>
      <c r="HL58" s="284"/>
      <c r="HM58" s="284"/>
      <c r="HN58" s="284"/>
      <c r="HO58" s="284"/>
      <c r="HP58" s="284"/>
      <c r="HQ58" s="284"/>
      <c r="HR58" s="284"/>
      <c r="HS58" s="284"/>
      <c r="HT58" s="284"/>
      <c r="HU58" s="284"/>
      <c r="HV58" s="284"/>
      <c r="HW58" s="284"/>
      <c r="HX58" s="284"/>
      <c r="HY58" s="284"/>
      <c r="HZ58" s="284"/>
      <c r="IA58" s="284"/>
      <c r="IB58" s="284"/>
      <c r="IC58" s="284"/>
      <c r="ID58" s="284"/>
      <c r="IE58" s="284"/>
      <c r="IF58" s="284"/>
      <c r="IG58" s="284"/>
      <c r="IH58" s="284"/>
      <c r="II58" s="284"/>
      <c r="IJ58" s="284"/>
      <c r="IK58" s="284"/>
      <c r="IL58" s="284"/>
      <c r="IM58" s="284"/>
      <c r="IN58" s="284"/>
      <c r="IO58" s="284"/>
      <c r="IP58" s="284"/>
    </row>
    <row r="59" s="344" customFormat="1" ht="24" customHeight="1" spans="1:250">
      <c r="A59" s="284"/>
      <c r="B59" s="301"/>
      <c r="C59" s="284"/>
      <c r="D59" s="299"/>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284"/>
      <c r="DO59" s="284"/>
      <c r="DP59" s="284"/>
      <c r="DQ59" s="284"/>
      <c r="DR59" s="284"/>
      <c r="DS59" s="284"/>
      <c r="DT59" s="284"/>
      <c r="DU59" s="284"/>
      <c r="DV59" s="284"/>
      <c r="DW59" s="284"/>
      <c r="DX59" s="284"/>
      <c r="DY59" s="284"/>
      <c r="DZ59" s="284"/>
      <c r="EA59" s="284"/>
      <c r="EB59" s="284"/>
      <c r="EC59" s="284"/>
      <c r="ED59" s="284"/>
      <c r="EE59" s="284"/>
      <c r="EF59" s="284"/>
      <c r="EG59" s="284"/>
      <c r="EH59" s="284"/>
      <c r="EI59" s="284"/>
      <c r="EJ59" s="284"/>
      <c r="EK59" s="284"/>
      <c r="EL59" s="284"/>
      <c r="EM59" s="284"/>
      <c r="EN59" s="284"/>
      <c r="EO59" s="284"/>
      <c r="EP59" s="284"/>
      <c r="EQ59" s="284"/>
      <c r="ER59" s="284"/>
      <c r="ES59" s="284"/>
      <c r="ET59" s="284"/>
      <c r="EU59" s="284"/>
      <c r="EV59" s="284"/>
      <c r="EW59" s="284"/>
      <c r="EX59" s="284"/>
      <c r="EY59" s="284"/>
      <c r="EZ59" s="284"/>
      <c r="FA59" s="284"/>
      <c r="FB59" s="284"/>
      <c r="FC59" s="284"/>
      <c r="FD59" s="284"/>
      <c r="FE59" s="284"/>
      <c r="FF59" s="284"/>
      <c r="FG59" s="284"/>
      <c r="FH59" s="284"/>
      <c r="FI59" s="284"/>
      <c r="FJ59" s="284"/>
      <c r="FK59" s="284"/>
      <c r="FL59" s="284"/>
      <c r="FM59" s="284"/>
      <c r="FN59" s="284"/>
      <c r="FO59" s="284"/>
      <c r="FP59" s="284"/>
      <c r="FQ59" s="284"/>
      <c r="FR59" s="284"/>
      <c r="FS59" s="284"/>
      <c r="FT59" s="284"/>
      <c r="FU59" s="284"/>
      <c r="FV59" s="284"/>
      <c r="FW59" s="284"/>
      <c r="FX59" s="284"/>
      <c r="FY59" s="284"/>
      <c r="FZ59" s="284"/>
      <c r="GA59" s="284"/>
      <c r="GB59" s="284"/>
      <c r="GC59" s="284"/>
      <c r="GD59" s="284"/>
      <c r="GE59" s="284"/>
      <c r="GF59" s="284"/>
      <c r="GG59" s="284"/>
      <c r="GH59" s="284"/>
      <c r="GI59" s="284"/>
      <c r="GJ59" s="284"/>
      <c r="GK59" s="284"/>
      <c r="GL59" s="284"/>
      <c r="GM59" s="284"/>
      <c r="GN59" s="284"/>
      <c r="GO59" s="284"/>
      <c r="GP59" s="284"/>
      <c r="GQ59" s="284"/>
      <c r="GR59" s="284"/>
      <c r="GS59" s="284"/>
      <c r="GT59" s="284"/>
      <c r="GU59" s="284"/>
      <c r="GV59" s="284"/>
      <c r="GW59" s="284"/>
      <c r="GX59" s="284"/>
      <c r="GY59" s="284"/>
      <c r="GZ59" s="284"/>
      <c r="HA59" s="284"/>
      <c r="HB59" s="284"/>
      <c r="HC59" s="284"/>
      <c r="HD59" s="284"/>
      <c r="HE59" s="284"/>
      <c r="HF59" s="284"/>
      <c r="HG59" s="284"/>
      <c r="HH59" s="284"/>
      <c r="HI59" s="284"/>
      <c r="HJ59" s="284"/>
      <c r="HK59" s="284"/>
      <c r="HL59" s="284"/>
      <c r="HM59" s="284"/>
      <c r="HN59" s="284"/>
      <c r="HO59" s="284"/>
      <c r="HP59" s="284"/>
      <c r="HQ59" s="284"/>
      <c r="HR59" s="284"/>
      <c r="HS59" s="284"/>
      <c r="HT59" s="284"/>
      <c r="HU59" s="284"/>
      <c r="HV59" s="284"/>
      <c r="HW59" s="284"/>
      <c r="HX59" s="284"/>
      <c r="HY59" s="284"/>
      <c r="HZ59" s="284"/>
      <c r="IA59" s="284"/>
      <c r="IB59" s="284"/>
      <c r="IC59" s="284"/>
      <c r="ID59" s="284"/>
      <c r="IE59" s="284"/>
      <c r="IF59" s="284"/>
      <c r="IG59" s="284"/>
      <c r="IH59" s="284"/>
      <c r="II59" s="284"/>
      <c r="IJ59" s="284"/>
      <c r="IK59" s="284"/>
      <c r="IL59" s="284"/>
      <c r="IM59" s="284"/>
      <c r="IN59" s="284"/>
      <c r="IO59" s="284"/>
      <c r="IP59" s="284"/>
    </row>
    <row r="60" s="344" customFormat="1" ht="24" customHeight="1" spans="1:250">
      <c r="A60" s="284"/>
      <c r="B60" s="301"/>
      <c r="C60" s="284"/>
      <c r="D60" s="299"/>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284"/>
      <c r="DO60" s="284"/>
      <c r="DP60" s="284"/>
      <c r="DQ60" s="284"/>
      <c r="DR60" s="284"/>
      <c r="DS60" s="284"/>
      <c r="DT60" s="284"/>
      <c r="DU60" s="284"/>
      <c r="DV60" s="284"/>
      <c r="DW60" s="284"/>
      <c r="DX60" s="284"/>
      <c r="DY60" s="284"/>
      <c r="DZ60" s="284"/>
      <c r="EA60" s="284"/>
      <c r="EB60" s="284"/>
      <c r="EC60" s="284"/>
      <c r="ED60" s="284"/>
      <c r="EE60" s="284"/>
      <c r="EF60" s="284"/>
      <c r="EG60" s="284"/>
      <c r="EH60" s="284"/>
      <c r="EI60" s="284"/>
      <c r="EJ60" s="284"/>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4"/>
      <c r="FI60" s="284"/>
      <c r="FJ60" s="284"/>
      <c r="FK60" s="284"/>
      <c r="FL60" s="284"/>
      <c r="FM60" s="284"/>
      <c r="FN60" s="284"/>
      <c r="FO60" s="284"/>
      <c r="FP60" s="284"/>
      <c r="FQ60" s="284"/>
      <c r="FR60" s="284"/>
      <c r="FS60" s="284"/>
      <c r="FT60" s="284"/>
      <c r="FU60" s="284"/>
      <c r="FV60" s="284"/>
      <c r="FW60" s="284"/>
      <c r="FX60" s="284"/>
      <c r="FY60" s="284"/>
      <c r="FZ60" s="284"/>
      <c r="GA60" s="284"/>
      <c r="GB60" s="284"/>
      <c r="GC60" s="284"/>
      <c r="GD60" s="284"/>
      <c r="GE60" s="284"/>
      <c r="GF60" s="284"/>
      <c r="GG60" s="284"/>
      <c r="GH60" s="284"/>
      <c r="GI60" s="284"/>
      <c r="GJ60" s="284"/>
      <c r="GK60" s="284"/>
      <c r="GL60" s="284"/>
      <c r="GM60" s="284"/>
      <c r="GN60" s="284"/>
      <c r="GO60" s="284"/>
      <c r="GP60" s="284"/>
      <c r="GQ60" s="284"/>
      <c r="GR60" s="284"/>
      <c r="GS60" s="284"/>
      <c r="GT60" s="284"/>
      <c r="GU60" s="284"/>
      <c r="GV60" s="284"/>
      <c r="GW60" s="284"/>
      <c r="GX60" s="284"/>
      <c r="GY60" s="284"/>
      <c r="GZ60" s="284"/>
      <c r="HA60" s="284"/>
      <c r="HB60" s="284"/>
      <c r="HC60" s="284"/>
      <c r="HD60" s="284"/>
      <c r="HE60" s="284"/>
      <c r="HF60" s="284"/>
      <c r="HG60" s="284"/>
      <c r="HH60" s="284"/>
      <c r="HI60" s="284"/>
      <c r="HJ60" s="284"/>
      <c r="HK60" s="284"/>
      <c r="HL60" s="284"/>
      <c r="HM60" s="284"/>
      <c r="HN60" s="284"/>
      <c r="HO60" s="284"/>
      <c r="HP60" s="284"/>
      <c r="HQ60" s="284"/>
      <c r="HR60" s="284"/>
      <c r="HS60" s="284"/>
      <c r="HT60" s="284"/>
      <c r="HU60" s="284"/>
      <c r="HV60" s="284"/>
      <c r="HW60" s="284"/>
      <c r="HX60" s="284"/>
      <c r="HY60" s="284"/>
      <c r="HZ60" s="284"/>
      <c r="IA60" s="284"/>
      <c r="IB60" s="284"/>
      <c r="IC60" s="284"/>
      <c r="ID60" s="284"/>
      <c r="IE60" s="284"/>
      <c r="IF60" s="284"/>
      <c r="IG60" s="284"/>
      <c r="IH60" s="284"/>
      <c r="II60" s="284"/>
      <c r="IJ60" s="284"/>
      <c r="IK60" s="284"/>
      <c r="IL60" s="284"/>
      <c r="IM60" s="284"/>
      <c r="IN60" s="284"/>
      <c r="IO60" s="284"/>
      <c r="IP60" s="284"/>
    </row>
    <row r="61" s="344" customFormat="1" ht="24" customHeight="1" spans="1:250">
      <c r="A61" s="284"/>
      <c r="B61" s="301"/>
      <c r="C61" s="284"/>
      <c r="D61" s="299"/>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c r="CO61" s="284"/>
      <c r="CP61" s="284"/>
      <c r="CQ61" s="284"/>
      <c r="CR61" s="284"/>
      <c r="CS61" s="284"/>
      <c r="CT61" s="284"/>
      <c r="CU61" s="284"/>
      <c r="CV61" s="284"/>
      <c r="CW61" s="284"/>
      <c r="CX61" s="284"/>
      <c r="CY61" s="284"/>
      <c r="CZ61" s="284"/>
      <c r="DA61" s="284"/>
      <c r="DB61" s="284"/>
      <c r="DC61" s="284"/>
      <c r="DD61" s="284"/>
      <c r="DE61" s="284"/>
      <c r="DF61" s="284"/>
      <c r="DG61" s="284"/>
      <c r="DH61" s="284"/>
      <c r="DI61" s="284"/>
      <c r="DJ61" s="284"/>
      <c r="DK61" s="284"/>
      <c r="DL61" s="284"/>
      <c r="DM61" s="284"/>
      <c r="DN61" s="284"/>
      <c r="DO61" s="284"/>
      <c r="DP61" s="284"/>
      <c r="DQ61" s="284"/>
      <c r="DR61" s="284"/>
      <c r="DS61" s="284"/>
      <c r="DT61" s="284"/>
      <c r="DU61" s="284"/>
      <c r="DV61" s="284"/>
      <c r="DW61" s="284"/>
      <c r="DX61" s="284"/>
      <c r="DY61" s="284"/>
      <c r="DZ61" s="284"/>
      <c r="EA61" s="284"/>
      <c r="EB61" s="284"/>
      <c r="EC61" s="284"/>
      <c r="ED61" s="284"/>
      <c r="EE61" s="284"/>
      <c r="EF61" s="284"/>
      <c r="EG61" s="284"/>
      <c r="EH61" s="284"/>
      <c r="EI61" s="284"/>
      <c r="EJ61" s="284"/>
      <c r="EK61" s="284"/>
      <c r="EL61" s="284"/>
      <c r="EM61" s="284"/>
      <c r="EN61" s="284"/>
      <c r="EO61" s="284"/>
      <c r="EP61" s="284"/>
      <c r="EQ61" s="284"/>
      <c r="ER61" s="284"/>
      <c r="ES61" s="284"/>
      <c r="ET61" s="284"/>
      <c r="EU61" s="284"/>
      <c r="EV61" s="284"/>
      <c r="EW61" s="284"/>
      <c r="EX61" s="284"/>
      <c r="EY61" s="284"/>
      <c r="EZ61" s="284"/>
      <c r="FA61" s="284"/>
      <c r="FB61" s="284"/>
      <c r="FC61" s="284"/>
      <c r="FD61" s="284"/>
      <c r="FE61" s="284"/>
      <c r="FF61" s="284"/>
      <c r="FG61" s="284"/>
      <c r="FH61" s="284"/>
      <c r="FI61" s="284"/>
      <c r="FJ61" s="284"/>
      <c r="FK61" s="284"/>
      <c r="FL61" s="284"/>
      <c r="FM61" s="284"/>
      <c r="FN61" s="284"/>
      <c r="FO61" s="284"/>
      <c r="FP61" s="284"/>
      <c r="FQ61" s="284"/>
      <c r="FR61" s="284"/>
      <c r="FS61" s="284"/>
      <c r="FT61" s="284"/>
      <c r="FU61" s="284"/>
      <c r="FV61" s="284"/>
      <c r="FW61" s="284"/>
      <c r="FX61" s="284"/>
      <c r="FY61" s="284"/>
      <c r="FZ61" s="284"/>
      <c r="GA61" s="284"/>
      <c r="GB61" s="284"/>
      <c r="GC61" s="284"/>
      <c r="GD61" s="284"/>
      <c r="GE61" s="284"/>
      <c r="GF61" s="284"/>
      <c r="GG61" s="284"/>
      <c r="GH61" s="284"/>
      <c r="GI61" s="284"/>
      <c r="GJ61" s="284"/>
      <c r="GK61" s="284"/>
      <c r="GL61" s="284"/>
      <c r="GM61" s="284"/>
      <c r="GN61" s="284"/>
      <c r="GO61" s="284"/>
      <c r="GP61" s="284"/>
      <c r="GQ61" s="284"/>
      <c r="GR61" s="284"/>
      <c r="GS61" s="284"/>
      <c r="GT61" s="284"/>
      <c r="GU61" s="284"/>
      <c r="GV61" s="284"/>
      <c r="GW61" s="284"/>
      <c r="GX61" s="284"/>
      <c r="GY61" s="284"/>
      <c r="GZ61" s="284"/>
      <c r="HA61" s="284"/>
      <c r="HB61" s="284"/>
      <c r="HC61" s="284"/>
      <c r="HD61" s="284"/>
      <c r="HE61" s="284"/>
      <c r="HF61" s="284"/>
      <c r="HG61" s="284"/>
      <c r="HH61" s="284"/>
      <c r="HI61" s="284"/>
      <c r="HJ61" s="284"/>
      <c r="HK61" s="284"/>
      <c r="HL61" s="284"/>
      <c r="HM61" s="284"/>
      <c r="HN61" s="284"/>
      <c r="HO61" s="284"/>
      <c r="HP61" s="284"/>
      <c r="HQ61" s="284"/>
      <c r="HR61" s="284"/>
      <c r="HS61" s="284"/>
      <c r="HT61" s="284"/>
      <c r="HU61" s="284"/>
      <c r="HV61" s="284"/>
      <c r="HW61" s="284"/>
      <c r="HX61" s="284"/>
      <c r="HY61" s="284"/>
      <c r="HZ61" s="284"/>
      <c r="IA61" s="284"/>
      <c r="IB61" s="284"/>
      <c r="IC61" s="284"/>
      <c r="ID61" s="284"/>
      <c r="IE61" s="284"/>
      <c r="IF61" s="284"/>
      <c r="IG61" s="284"/>
      <c r="IH61" s="284"/>
      <c r="II61" s="284"/>
      <c r="IJ61" s="284"/>
      <c r="IK61" s="284"/>
      <c r="IL61" s="284"/>
      <c r="IM61" s="284"/>
      <c r="IN61" s="284"/>
      <c r="IO61" s="284"/>
      <c r="IP61" s="284"/>
    </row>
    <row r="62" s="344" customFormat="1" ht="24" customHeight="1" spans="1:250">
      <c r="A62" s="284"/>
      <c r="B62" s="301"/>
      <c r="C62" s="284"/>
      <c r="D62" s="299"/>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c r="CO62" s="284"/>
      <c r="CP62" s="284"/>
      <c r="CQ62" s="284"/>
      <c r="CR62" s="284"/>
      <c r="CS62" s="284"/>
      <c r="CT62" s="284"/>
      <c r="CU62" s="284"/>
      <c r="CV62" s="284"/>
      <c r="CW62" s="284"/>
      <c r="CX62" s="284"/>
      <c r="CY62" s="284"/>
      <c r="CZ62" s="284"/>
      <c r="DA62" s="284"/>
      <c r="DB62" s="284"/>
      <c r="DC62" s="284"/>
      <c r="DD62" s="284"/>
      <c r="DE62" s="284"/>
      <c r="DF62" s="284"/>
      <c r="DG62" s="284"/>
      <c r="DH62" s="284"/>
      <c r="DI62" s="284"/>
      <c r="DJ62" s="284"/>
      <c r="DK62" s="284"/>
      <c r="DL62" s="284"/>
      <c r="DM62" s="284"/>
      <c r="DN62" s="284"/>
      <c r="DO62" s="284"/>
      <c r="DP62" s="284"/>
      <c r="DQ62" s="284"/>
      <c r="DR62" s="284"/>
      <c r="DS62" s="284"/>
      <c r="DT62" s="284"/>
      <c r="DU62" s="284"/>
      <c r="DV62" s="284"/>
      <c r="DW62" s="284"/>
      <c r="DX62" s="284"/>
      <c r="DY62" s="284"/>
      <c r="DZ62" s="284"/>
      <c r="EA62" s="284"/>
      <c r="EB62" s="284"/>
      <c r="EC62" s="284"/>
      <c r="ED62" s="284"/>
      <c r="EE62" s="284"/>
      <c r="EF62" s="284"/>
      <c r="EG62" s="284"/>
      <c r="EH62" s="284"/>
      <c r="EI62" s="284"/>
      <c r="EJ62" s="284"/>
      <c r="EK62" s="284"/>
      <c r="EL62" s="284"/>
      <c r="EM62" s="284"/>
      <c r="EN62" s="284"/>
      <c r="EO62" s="284"/>
      <c r="EP62" s="284"/>
      <c r="EQ62" s="284"/>
      <c r="ER62" s="284"/>
      <c r="ES62" s="284"/>
      <c r="ET62" s="284"/>
      <c r="EU62" s="284"/>
      <c r="EV62" s="284"/>
      <c r="EW62" s="284"/>
      <c r="EX62" s="284"/>
      <c r="EY62" s="284"/>
      <c r="EZ62" s="284"/>
      <c r="FA62" s="284"/>
      <c r="FB62" s="284"/>
      <c r="FC62" s="284"/>
      <c r="FD62" s="284"/>
      <c r="FE62" s="284"/>
      <c r="FF62" s="284"/>
      <c r="FG62" s="284"/>
      <c r="FH62" s="284"/>
      <c r="FI62" s="284"/>
      <c r="FJ62" s="284"/>
      <c r="FK62" s="284"/>
      <c r="FL62" s="284"/>
      <c r="FM62" s="284"/>
      <c r="FN62" s="284"/>
      <c r="FO62" s="284"/>
      <c r="FP62" s="284"/>
      <c r="FQ62" s="284"/>
      <c r="FR62" s="284"/>
      <c r="FS62" s="284"/>
      <c r="FT62" s="284"/>
      <c r="FU62" s="284"/>
      <c r="FV62" s="284"/>
      <c r="FW62" s="284"/>
      <c r="FX62" s="284"/>
      <c r="FY62" s="284"/>
      <c r="FZ62" s="284"/>
      <c r="GA62" s="284"/>
      <c r="GB62" s="284"/>
      <c r="GC62" s="284"/>
      <c r="GD62" s="284"/>
      <c r="GE62" s="284"/>
      <c r="GF62" s="284"/>
      <c r="GG62" s="284"/>
      <c r="GH62" s="284"/>
      <c r="GI62" s="284"/>
      <c r="GJ62" s="284"/>
      <c r="GK62" s="284"/>
      <c r="GL62" s="284"/>
      <c r="GM62" s="284"/>
      <c r="GN62" s="284"/>
      <c r="GO62" s="284"/>
      <c r="GP62" s="284"/>
      <c r="GQ62" s="284"/>
      <c r="GR62" s="284"/>
      <c r="GS62" s="284"/>
      <c r="GT62" s="284"/>
      <c r="GU62" s="284"/>
      <c r="GV62" s="284"/>
      <c r="GW62" s="284"/>
      <c r="GX62" s="284"/>
      <c r="GY62" s="284"/>
      <c r="GZ62" s="284"/>
      <c r="HA62" s="284"/>
      <c r="HB62" s="284"/>
      <c r="HC62" s="284"/>
      <c r="HD62" s="284"/>
      <c r="HE62" s="284"/>
      <c r="HF62" s="284"/>
      <c r="HG62" s="284"/>
      <c r="HH62" s="284"/>
      <c r="HI62" s="284"/>
      <c r="HJ62" s="284"/>
      <c r="HK62" s="284"/>
      <c r="HL62" s="284"/>
      <c r="HM62" s="284"/>
      <c r="HN62" s="284"/>
      <c r="HO62" s="284"/>
      <c r="HP62" s="284"/>
      <c r="HQ62" s="284"/>
      <c r="HR62" s="284"/>
      <c r="HS62" s="284"/>
      <c r="HT62" s="284"/>
      <c r="HU62" s="284"/>
      <c r="HV62" s="284"/>
      <c r="HW62" s="284"/>
      <c r="HX62" s="284"/>
      <c r="HY62" s="284"/>
      <c r="HZ62" s="284"/>
      <c r="IA62" s="284"/>
      <c r="IB62" s="284"/>
      <c r="IC62" s="284"/>
      <c r="ID62" s="284"/>
      <c r="IE62" s="284"/>
      <c r="IF62" s="284"/>
      <c r="IG62" s="284"/>
      <c r="IH62" s="284"/>
      <c r="II62" s="284"/>
      <c r="IJ62" s="284"/>
      <c r="IK62" s="284"/>
      <c r="IL62" s="284"/>
      <c r="IM62" s="284"/>
      <c r="IN62" s="284"/>
      <c r="IO62" s="284"/>
      <c r="IP62" s="284"/>
    </row>
    <row r="63" s="344" customFormat="1" ht="24" customHeight="1" spans="1:250">
      <c r="A63" s="284"/>
      <c r="B63" s="301"/>
      <c r="C63" s="284"/>
      <c r="D63" s="299"/>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c r="CO63" s="284"/>
      <c r="CP63" s="284"/>
      <c r="CQ63" s="284"/>
      <c r="CR63" s="284"/>
      <c r="CS63" s="284"/>
      <c r="CT63" s="284"/>
      <c r="CU63" s="284"/>
      <c r="CV63" s="284"/>
      <c r="CW63" s="284"/>
      <c r="CX63" s="284"/>
      <c r="CY63" s="284"/>
      <c r="CZ63" s="284"/>
      <c r="DA63" s="284"/>
      <c r="DB63" s="284"/>
      <c r="DC63" s="284"/>
      <c r="DD63" s="284"/>
      <c r="DE63" s="284"/>
      <c r="DF63" s="284"/>
      <c r="DG63" s="284"/>
      <c r="DH63" s="284"/>
      <c r="DI63" s="284"/>
      <c r="DJ63" s="284"/>
      <c r="DK63" s="284"/>
      <c r="DL63" s="284"/>
      <c r="DM63" s="284"/>
      <c r="DN63" s="284"/>
      <c r="DO63" s="284"/>
      <c r="DP63" s="284"/>
      <c r="DQ63" s="284"/>
      <c r="DR63" s="284"/>
      <c r="DS63" s="284"/>
      <c r="DT63" s="284"/>
      <c r="DU63" s="284"/>
      <c r="DV63" s="284"/>
      <c r="DW63" s="284"/>
      <c r="DX63" s="284"/>
      <c r="DY63" s="284"/>
      <c r="DZ63" s="284"/>
      <c r="EA63" s="284"/>
      <c r="EB63" s="284"/>
      <c r="EC63" s="284"/>
      <c r="ED63" s="284"/>
      <c r="EE63" s="284"/>
      <c r="EF63" s="284"/>
      <c r="EG63" s="284"/>
      <c r="EH63" s="284"/>
      <c r="EI63" s="284"/>
      <c r="EJ63" s="284"/>
      <c r="EK63" s="284"/>
      <c r="EL63" s="284"/>
      <c r="EM63" s="284"/>
      <c r="EN63" s="284"/>
      <c r="EO63" s="284"/>
      <c r="EP63" s="284"/>
      <c r="EQ63" s="284"/>
      <c r="ER63" s="284"/>
      <c r="ES63" s="284"/>
      <c r="ET63" s="284"/>
      <c r="EU63" s="284"/>
      <c r="EV63" s="284"/>
      <c r="EW63" s="284"/>
      <c r="EX63" s="284"/>
      <c r="EY63" s="284"/>
      <c r="EZ63" s="284"/>
      <c r="FA63" s="284"/>
      <c r="FB63" s="284"/>
      <c r="FC63" s="284"/>
      <c r="FD63" s="284"/>
      <c r="FE63" s="284"/>
      <c r="FF63" s="284"/>
      <c r="FG63" s="284"/>
      <c r="FH63" s="284"/>
      <c r="FI63" s="284"/>
      <c r="FJ63" s="284"/>
      <c r="FK63" s="284"/>
      <c r="FL63" s="284"/>
      <c r="FM63" s="284"/>
      <c r="FN63" s="284"/>
      <c r="FO63" s="284"/>
      <c r="FP63" s="284"/>
      <c r="FQ63" s="284"/>
      <c r="FR63" s="284"/>
      <c r="FS63" s="284"/>
      <c r="FT63" s="284"/>
      <c r="FU63" s="284"/>
      <c r="FV63" s="284"/>
      <c r="FW63" s="284"/>
      <c r="FX63" s="284"/>
      <c r="FY63" s="284"/>
      <c r="FZ63" s="284"/>
      <c r="GA63" s="284"/>
      <c r="GB63" s="284"/>
      <c r="GC63" s="284"/>
      <c r="GD63" s="284"/>
      <c r="GE63" s="284"/>
      <c r="GF63" s="284"/>
      <c r="GG63" s="284"/>
      <c r="GH63" s="284"/>
      <c r="GI63" s="284"/>
      <c r="GJ63" s="284"/>
      <c r="GK63" s="284"/>
      <c r="GL63" s="284"/>
      <c r="GM63" s="284"/>
      <c r="GN63" s="284"/>
      <c r="GO63" s="284"/>
      <c r="GP63" s="284"/>
      <c r="GQ63" s="284"/>
      <c r="GR63" s="284"/>
      <c r="GS63" s="284"/>
      <c r="GT63" s="284"/>
      <c r="GU63" s="284"/>
      <c r="GV63" s="284"/>
      <c r="GW63" s="284"/>
      <c r="GX63" s="284"/>
      <c r="GY63" s="284"/>
      <c r="GZ63" s="284"/>
      <c r="HA63" s="284"/>
      <c r="HB63" s="284"/>
      <c r="HC63" s="284"/>
      <c r="HD63" s="284"/>
      <c r="HE63" s="284"/>
      <c r="HF63" s="284"/>
      <c r="HG63" s="284"/>
      <c r="HH63" s="284"/>
      <c r="HI63" s="284"/>
      <c r="HJ63" s="284"/>
      <c r="HK63" s="284"/>
      <c r="HL63" s="284"/>
      <c r="HM63" s="284"/>
      <c r="HN63" s="284"/>
      <c r="HO63" s="284"/>
      <c r="HP63" s="284"/>
      <c r="HQ63" s="284"/>
      <c r="HR63" s="284"/>
      <c r="HS63" s="284"/>
      <c r="HT63" s="284"/>
      <c r="HU63" s="284"/>
      <c r="HV63" s="284"/>
      <c r="HW63" s="284"/>
      <c r="HX63" s="284"/>
      <c r="HY63" s="284"/>
      <c r="HZ63" s="284"/>
      <c r="IA63" s="284"/>
      <c r="IB63" s="284"/>
      <c r="IC63" s="284"/>
      <c r="ID63" s="284"/>
      <c r="IE63" s="284"/>
      <c r="IF63" s="284"/>
      <c r="IG63" s="284"/>
      <c r="IH63" s="284"/>
      <c r="II63" s="284"/>
      <c r="IJ63" s="284"/>
      <c r="IK63" s="284"/>
      <c r="IL63" s="284"/>
      <c r="IM63" s="284"/>
      <c r="IN63" s="284"/>
      <c r="IO63" s="284"/>
      <c r="IP63" s="284"/>
    </row>
    <row r="64" s="344" customFormat="1" ht="24" customHeight="1" spans="1:250">
      <c r="A64" s="284"/>
      <c r="B64" s="301"/>
      <c r="C64" s="284"/>
      <c r="D64" s="299"/>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c r="CF64" s="284"/>
      <c r="CG64" s="284"/>
      <c r="CH64" s="284"/>
      <c r="CI64" s="284"/>
      <c r="CJ64" s="284"/>
      <c r="CK64" s="284"/>
      <c r="CL64" s="284"/>
      <c r="CM64" s="284"/>
      <c r="CN64" s="284"/>
      <c r="CO64" s="284"/>
      <c r="CP64" s="284"/>
      <c r="CQ64" s="284"/>
      <c r="CR64" s="284"/>
      <c r="CS64" s="284"/>
      <c r="CT64" s="284"/>
      <c r="CU64" s="284"/>
      <c r="CV64" s="284"/>
      <c r="CW64" s="284"/>
      <c r="CX64" s="284"/>
      <c r="CY64" s="284"/>
      <c r="CZ64" s="284"/>
      <c r="DA64" s="284"/>
      <c r="DB64" s="284"/>
      <c r="DC64" s="284"/>
      <c r="DD64" s="284"/>
      <c r="DE64" s="284"/>
      <c r="DF64" s="284"/>
      <c r="DG64" s="284"/>
      <c r="DH64" s="284"/>
      <c r="DI64" s="284"/>
      <c r="DJ64" s="284"/>
      <c r="DK64" s="284"/>
      <c r="DL64" s="284"/>
      <c r="DM64" s="284"/>
      <c r="DN64" s="284"/>
      <c r="DO64" s="284"/>
      <c r="DP64" s="284"/>
      <c r="DQ64" s="284"/>
      <c r="DR64" s="284"/>
      <c r="DS64" s="284"/>
      <c r="DT64" s="284"/>
      <c r="DU64" s="284"/>
      <c r="DV64" s="284"/>
      <c r="DW64" s="284"/>
      <c r="DX64" s="284"/>
      <c r="DY64" s="284"/>
      <c r="DZ64" s="284"/>
      <c r="EA64" s="284"/>
      <c r="EB64" s="284"/>
      <c r="EC64" s="284"/>
      <c r="ED64" s="284"/>
      <c r="EE64" s="284"/>
      <c r="EF64" s="284"/>
      <c r="EG64" s="284"/>
      <c r="EH64" s="284"/>
      <c r="EI64" s="284"/>
      <c r="EJ64" s="284"/>
      <c r="EK64" s="284"/>
      <c r="EL64" s="284"/>
      <c r="EM64" s="284"/>
      <c r="EN64" s="284"/>
      <c r="EO64" s="284"/>
      <c r="EP64" s="284"/>
      <c r="EQ64" s="284"/>
      <c r="ER64" s="284"/>
      <c r="ES64" s="284"/>
      <c r="ET64" s="284"/>
      <c r="EU64" s="284"/>
      <c r="EV64" s="284"/>
      <c r="EW64" s="284"/>
      <c r="EX64" s="284"/>
      <c r="EY64" s="284"/>
      <c r="EZ64" s="284"/>
      <c r="FA64" s="284"/>
      <c r="FB64" s="284"/>
      <c r="FC64" s="284"/>
      <c r="FD64" s="284"/>
      <c r="FE64" s="284"/>
      <c r="FF64" s="284"/>
      <c r="FG64" s="284"/>
      <c r="FH64" s="284"/>
      <c r="FI64" s="284"/>
      <c r="FJ64" s="284"/>
      <c r="FK64" s="284"/>
      <c r="FL64" s="284"/>
      <c r="FM64" s="284"/>
      <c r="FN64" s="284"/>
      <c r="FO64" s="284"/>
      <c r="FP64" s="284"/>
      <c r="FQ64" s="284"/>
      <c r="FR64" s="284"/>
      <c r="FS64" s="284"/>
      <c r="FT64" s="284"/>
      <c r="FU64" s="284"/>
      <c r="FV64" s="284"/>
      <c r="FW64" s="284"/>
      <c r="FX64" s="284"/>
      <c r="FY64" s="284"/>
      <c r="FZ64" s="284"/>
      <c r="GA64" s="284"/>
      <c r="GB64" s="284"/>
      <c r="GC64" s="284"/>
      <c r="GD64" s="284"/>
      <c r="GE64" s="284"/>
      <c r="GF64" s="284"/>
      <c r="GG64" s="284"/>
      <c r="GH64" s="284"/>
      <c r="GI64" s="284"/>
      <c r="GJ64" s="284"/>
      <c r="GK64" s="284"/>
      <c r="GL64" s="284"/>
      <c r="GM64" s="284"/>
      <c r="GN64" s="284"/>
      <c r="GO64" s="284"/>
      <c r="GP64" s="284"/>
      <c r="GQ64" s="284"/>
      <c r="GR64" s="284"/>
      <c r="GS64" s="284"/>
      <c r="GT64" s="284"/>
      <c r="GU64" s="284"/>
      <c r="GV64" s="284"/>
      <c r="GW64" s="284"/>
      <c r="GX64" s="284"/>
      <c r="GY64" s="284"/>
      <c r="GZ64" s="284"/>
      <c r="HA64" s="284"/>
      <c r="HB64" s="284"/>
      <c r="HC64" s="284"/>
      <c r="HD64" s="284"/>
      <c r="HE64" s="284"/>
      <c r="HF64" s="284"/>
      <c r="HG64" s="284"/>
      <c r="HH64" s="284"/>
      <c r="HI64" s="284"/>
      <c r="HJ64" s="284"/>
      <c r="HK64" s="284"/>
      <c r="HL64" s="284"/>
      <c r="HM64" s="284"/>
      <c r="HN64" s="284"/>
      <c r="HO64" s="284"/>
      <c r="HP64" s="284"/>
      <c r="HQ64" s="284"/>
      <c r="HR64" s="284"/>
      <c r="HS64" s="284"/>
      <c r="HT64" s="284"/>
      <c r="HU64" s="284"/>
      <c r="HV64" s="284"/>
      <c r="HW64" s="284"/>
      <c r="HX64" s="284"/>
      <c r="HY64" s="284"/>
      <c r="HZ64" s="284"/>
      <c r="IA64" s="284"/>
      <c r="IB64" s="284"/>
      <c r="IC64" s="284"/>
      <c r="ID64" s="284"/>
      <c r="IE64" s="284"/>
      <c r="IF64" s="284"/>
      <c r="IG64" s="284"/>
      <c r="IH64" s="284"/>
      <c r="II64" s="284"/>
      <c r="IJ64" s="284"/>
      <c r="IK64" s="284"/>
      <c r="IL64" s="284"/>
      <c r="IM64" s="284"/>
      <c r="IN64" s="284"/>
      <c r="IO64" s="284"/>
      <c r="IP64" s="284"/>
    </row>
    <row r="65" s="344" customFormat="1" ht="24" customHeight="1" spans="1:250">
      <c r="A65" s="284"/>
      <c r="B65" s="301"/>
      <c r="C65" s="284"/>
      <c r="D65" s="299"/>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c r="CF65" s="284"/>
      <c r="CG65" s="284"/>
      <c r="CH65" s="284"/>
      <c r="CI65" s="284"/>
      <c r="CJ65" s="284"/>
      <c r="CK65" s="284"/>
      <c r="CL65" s="284"/>
      <c r="CM65" s="284"/>
      <c r="CN65" s="284"/>
      <c r="CO65" s="284"/>
      <c r="CP65" s="284"/>
      <c r="CQ65" s="284"/>
      <c r="CR65" s="284"/>
      <c r="CS65" s="284"/>
      <c r="CT65" s="284"/>
      <c r="CU65" s="284"/>
      <c r="CV65" s="284"/>
      <c r="CW65" s="284"/>
      <c r="CX65" s="284"/>
      <c r="CY65" s="284"/>
      <c r="CZ65" s="284"/>
      <c r="DA65" s="284"/>
      <c r="DB65" s="284"/>
      <c r="DC65" s="284"/>
      <c r="DD65" s="284"/>
      <c r="DE65" s="284"/>
      <c r="DF65" s="284"/>
      <c r="DG65" s="284"/>
      <c r="DH65" s="284"/>
      <c r="DI65" s="284"/>
      <c r="DJ65" s="284"/>
      <c r="DK65" s="284"/>
      <c r="DL65" s="284"/>
      <c r="DM65" s="284"/>
      <c r="DN65" s="284"/>
      <c r="DO65" s="284"/>
      <c r="DP65" s="284"/>
      <c r="DQ65" s="284"/>
      <c r="DR65" s="284"/>
      <c r="DS65" s="284"/>
      <c r="DT65" s="284"/>
      <c r="DU65" s="284"/>
      <c r="DV65" s="284"/>
      <c r="DW65" s="284"/>
      <c r="DX65" s="284"/>
      <c r="DY65" s="284"/>
      <c r="DZ65" s="284"/>
      <c r="EA65" s="284"/>
      <c r="EB65" s="284"/>
      <c r="EC65" s="284"/>
      <c r="ED65" s="284"/>
      <c r="EE65" s="284"/>
      <c r="EF65" s="284"/>
      <c r="EG65" s="284"/>
      <c r="EH65" s="284"/>
      <c r="EI65" s="284"/>
      <c r="EJ65" s="284"/>
      <c r="EK65" s="284"/>
      <c r="EL65" s="284"/>
      <c r="EM65" s="284"/>
      <c r="EN65" s="284"/>
      <c r="EO65" s="284"/>
      <c r="EP65" s="284"/>
      <c r="EQ65" s="284"/>
      <c r="ER65" s="284"/>
      <c r="ES65" s="284"/>
      <c r="ET65" s="284"/>
      <c r="EU65" s="284"/>
      <c r="EV65" s="284"/>
      <c r="EW65" s="284"/>
      <c r="EX65" s="284"/>
      <c r="EY65" s="284"/>
      <c r="EZ65" s="284"/>
      <c r="FA65" s="284"/>
      <c r="FB65" s="284"/>
      <c r="FC65" s="284"/>
      <c r="FD65" s="284"/>
      <c r="FE65" s="284"/>
      <c r="FF65" s="284"/>
      <c r="FG65" s="284"/>
      <c r="FH65" s="284"/>
      <c r="FI65" s="284"/>
      <c r="FJ65" s="284"/>
      <c r="FK65" s="284"/>
      <c r="FL65" s="284"/>
      <c r="FM65" s="284"/>
      <c r="FN65" s="284"/>
      <c r="FO65" s="284"/>
      <c r="FP65" s="284"/>
      <c r="FQ65" s="284"/>
      <c r="FR65" s="284"/>
      <c r="FS65" s="284"/>
      <c r="FT65" s="284"/>
      <c r="FU65" s="284"/>
      <c r="FV65" s="284"/>
      <c r="FW65" s="284"/>
      <c r="FX65" s="284"/>
      <c r="FY65" s="284"/>
      <c r="FZ65" s="284"/>
      <c r="GA65" s="284"/>
      <c r="GB65" s="284"/>
      <c r="GC65" s="284"/>
      <c r="GD65" s="284"/>
      <c r="GE65" s="284"/>
      <c r="GF65" s="284"/>
      <c r="GG65" s="284"/>
      <c r="GH65" s="284"/>
      <c r="GI65" s="284"/>
      <c r="GJ65" s="284"/>
      <c r="GK65" s="284"/>
      <c r="GL65" s="284"/>
      <c r="GM65" s="284"/>
      <c r="GN65" s="284"/>
      <c r="GO65" s="284"/>
      <c r="GP65" s="284"/>
      <c r="GQ65" s="284"/>
      <c r="GR65" s="284"/>
      <c r="GS65" s="284"/>
      <c r="GT65" s="284"/>
      <c r="GU65" s="284"/>
      <c r="GV65" s="284"/>
      <c r="GW65" s="284"/>
      <c r="GX65" s="284"/>
      <c r="GY65" s="284"/>
      <c r="GZ65" s="284"/>
      <c r="HA65" s="284"/>
      <c r="HB65" s="284"/>
      <c r="HC65" s="284"/>
      <c r="HD65" s="284"/>
      <c r="HE65" s="284"/>
      <c r="HF65" s="284"/>
      <c r="HG65" s="284"/>
      <c r="HH65" s="284"/>
      <c r="HI65" s="284"/>
      <c r="HJ65" s="284"/>
      <c r="HK65" s="284"/>
      <c r="HL65" s="284"/>
      <c r="HM65" s="284"/>
      <c r="HN65" s="284"/>
      <c r="HO65" s="284"/>
      <c r="HP65" s="284"/>
      <c r="HQ65" s="284"/>
      <c r="HR65" s="284"/>
      <c r="HS65" s="284"/>
      <c r="HT65" s="284"/>
      <c r="HU65" s="284"/>
      <c r="HV65" s="284"/>
      <c r="HW65" s="284"/>
      <c r="HX65" s="284"/>
      <c r="HY65" s="284"/>
      <c r="HZ65" s="284"/>
      <c r="IA65" s="284"/>
      <c r="IB65" s="284"/>
      <c r="IC65" s="284"/>
      <c r="ID65" s="284"/>
      <c r="IE65" s="284"/>
      <c r="IF65" s="284"/>
      <c r="IG65" s="284"/>
      <c r="IH65" s="284"/>
      <c r="II65" s="284"/>
      <c r="IJ65" s="284"/>
      <c r="IK65" s="284"/>
      <c r="IL65" s="284"/>
      <c r="IM65" s="284"/>
      <c r="IN65" s="284"/>
      <c r="IO65" s="284"/>
      <c r="IP65" s="284"/>
    </row>
    <row r="66" s="344" customFormat="1" ht="24" customHeight="1" spans="1:250">
      <c r="A66" s="284"/>
      <c r="B66" s="301"/>
      <c r="C66" s="284"/>
      <c r="D66" s="299"/>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c r="CO66" s="284"/>
      <c r="CP66" s="284"/>
      <c r="CQ66" s="284"/>
      <c r="CR66" s="284"/>
      <c r="CS66" s="284"/>
      <c r="CT66" s="284"/>
      <c r="CU66" s="284"/>
      <c r="CV66" s="284"/>
      <c r="CW66" s="284"/>
      <c r="CX66" s="284"/>
      <c r="CY66" s="284"/>
      <c r="CZ66" s="284"/>
      <c r="DA66" s="284"/>
      <c r="DB66" s="284"/>
      <c r="DC66" s="284"/>
      <c r="DD66" s="284"/>
      <c r="DE66" s="284"/>
      <c r="DF66" s="284"/>
      <c r="DG66" s="284"/>
      <c r="DH66" s="284"/>
      <c r="DI66" s="284"/>
      <c r="DJ66" s="284"/>
      <c r="DK66" s="284"/>
      <c r="DL66" s="284"/>
      <c r="DM66" s="284"/>
      <c r="DN66" s="284"/>
      <c r="DO66" s="284"/>
      <c r="DP66" s="284"/>
      <c r="DQ66" s="284"/>
      <c r="DR66" s="284"/>
      <c r="DS66" s="284"/>
      <c r="DT66" s="284"/>
      <c r="DU66" s="284"/>
      <c r="DV66" s="284"/>
      <c r="DW66" s="284"/>
      <c r="DX66" s="284"/>
      <c r="DY66" s="284"/>
      <c r="DZ66" s="284"/>
      <c r="EA66" s="284"/>
      <c r="EB66" s="284"/>
      <c r="EC66" s="284"/>
      <c r="ED66" s="284"/>
      <c r="EE66" s="284"/>
      <c r="EF66" s="284"/>
      <c r="EG66" s="284"/>
      <c r="EH66" s="284"/>
      <c r="EI66" s="284"/>
      <c r="EJ66" s="284"/>
      <c r="EK66" s="284"/>
      <c r="EL66" s="284"/>
      <c r="EM66" s="284"/>
      <c r="EN66" s="284"/>
      <c r="EO66" s="284"/>
      <c r="EP66" s="284"/>
      <c r="EQ66" s="284"/>
      <c r="ER66" s="284"/>
      <c r="ES66" s="284"/>
      <c r="ET66" s="284"/>
      <c r="EU66" s="284"/>
      <c r="EV66" s="284"/>
      <c r="EW66" s="284"/>
      <c r="EX66" s="284"/>
      <c r="EY66" s="284"/>
      <c r="EZ66" s="284"/>
      <c r="FA66" s="284"/>
      <c r="FB66" s="284"/>
      <c r="FC66" s="284"/>
      <c r="FD66" s="284"/>
      <c r="FE66" s="284"/>
      <c r="FF66" s="284"/>
      <c r="FG66" s="284"/>
      <c r="FH66" s="284"/>
      <c r="FI66" s="284"/>
      <c r="FJ66" s="284"/>
      <c r="FK66" s="284"/>
      <c r="FL66" s="284"/>
      <c r="FM66" s="284"/>
      <c r="FN66" s="284"/>
      <c r="FO66" s="284"/>
      <c r="FP66" s="284"/>
      <c r="FQ66" s="284"/>
      <c r="FR66" s="284"/>
      <c r="FS66" s="284"/>
      <c r="FT66" s="284"/>
      <c r="FU66" s="284"/>
      <c r="FV66" s="284"/>
      <c r="FW66" s="284"/>
      <c r="FX66" s="284"/>
      <c r="FY66" s="284"/>
      <c r="FZ66" s="284"/>
      <c r="GA66" s="284"/>
      <c r="GB66" s="284"/>
      <c r="GC66" s="284"/>
      <c r="GD66" s="284"/>
      <c r="GE66" s="284"/>
      <c r="GF66" s="284"/>
      <c r="GG66" s="284"/>
      <c r="GH66" s="284"/>
      <c r="GI66" s="284"/>
      <c r="GJ66" s="284"/>
      <c r="GK66" s="284"/>
      <c r="GL66" s="284"/>
      <c r="GM66" s="284"/>
      <c r="GN66" s="284"/>
      <c r="GO66" s="284"/>
      <c r="GP66" s="284"/>
      <c r="GQ66" s="284"/>
      <c r="GR66" s="284"/>
      <c r="GS66" s="284"/>
      <c r="GT66" s="284"/>
      <c r="GU66" s="284"/>
      <c r="GV66" s="284"/>
      <c r="GW66" s="284"/>
      <c r="GX66" s="284"/>
      <c r="GY66" s="284"/>
      <c r="GZ66" s="284"/>
      <c r="HA66" s="284"/>
      <c r="HB66" s="284"/>
      <c r="HC66" s="284"/>
      <c r="HD66" s="284"/>
      <c r="HE66" s="284"/>
      <c r="HF66" s="284"/>
      <c r="HG66" s="284"/>
      <c r="HH66" s="284"/>
      <c r="HI66" s="284"/>
      <c r="HJ66" s="284"/>
      <c r="HK66" s="284"/>
      <c r="HL66" s="284"/>
      <c r="HM66" s="284"/>
      <c r="HN66" s="284"/>
      <c r="HO66" s="284"/>
      <c r="HP66" s="284"/>
      <c r="HQ66" s="284"/>
      <c r="HR66" s="284"/>
      <c r="HS66" s="284"/>
      <c r="HT66" s="284"/>
      <c r="HU66" s="284"/>
      <c r="HV66" s="284"/>
      <c r="HW66" s="284"/>
      <c r="HX66" s="284"/>
      <c r="HY66" s="284"/>
      <c r="HZ66" s="284"/>
      <c r="IA66" s="284"/>
      <c r="IB66" s="284"/>
      <c r="IC66" s="284"/>
      <c r="ID66" s="284"/>
      <c r="IE66" s="284"/>
      <c r="IF66" s="284"/>
      <c r="IG66" s="284"/>
      <c r="IH66" s="284"/>
      <c r="II66" s="284"/>
      <c r="IJ66" s="284"/>
      <c r="IK66" s="284"/>
      <c r="IL66" s="284"/>
      <c r="IM66" s="284"/>
      <c r="IN66" s="284"/>
      <c r="IO66" s="284"/>
      <c r="IP66" s="284"/>
    </row>
    <row r="67" s="344" customFormat="1" ht="24" customHeight="1" spans="1:250">
      <c r="A67" s="284"/>
      <c r="B67" s="301"/>
      <c r="C67" s="284"/>
      <c r="D67" s="299"/>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c r="CO67" s="284"/>
      <c r="CP67" s="284"/>
      <c r="CQ67" s="284"/>
      <c r="CR67" s="284"/>
      <c r="CS67" s="284"/>
      <c r="CT67" s="284"/>
      <c r="CU67" s="284"/>
      <c r="CV67" s="284"/>
      <c r="CW67" s="284"/>
      <c r="CX67" s="284"/>
      <c r="CY67" s="284"/>
      <c r="CZ67" s="284"/>
      <c r="DA67" s="284"/>
      <c r="DB67" s="284"/>
      <c r="DC67" s="284"/>
      <c r="DD67" s="284"/>
      <c r="DE67" s="284"/>
      <c r="DF67" s="284"/>
      <c r="DG67" s="284"/>
      <c r="DH67" s="284"/>
      <c r="DI67" s="284"/>
      <c r="DJ67" s="284"/>
      <c r="DK67" s="284"/>
      <c r="DL67" s="284"/>
      <c r="DM67" s="284"/>
      <c r="DN67" s="284"/>
      <c r="DO67" s="284"/>
      <c r="DP67" s="284"/>
      <c r="DQ67" s="284"/>
      <c r="DR67" s="284"/>
      <c r="DS67" s="284"/>
      <c r="DT67" s="284"/>
      <c r="DU67" s="284"/>
      <c r="DV67" s="284"/>
      <c r="DW67" s="284"/>
      <c r="DX67" s="284"/>
      <c r="DY67" s="284"/>
      <c r="DZ67" s="284"/>
      <c r="EA67" s="284"/>
      <c r="EB67" s="284"/>
      <c r="EC67" s="284"/>
      <c r="ED67" s="284"/>
      <c r="EE67" s="284"/>
      <c r="EF67" s="284"/>
      <c r="EG67" s="284"/>
      <c r="EH67" s="284"/>
      <c r="EI67" s="284"/>
      <c r="EJ67" s="284"/>
      <c r="EK67" s="284"/>
      <c r="EL67" s="284"/>
      <c r="EM67" s="284"/>
      <c r="EN67" s="284"/>
      <c r="EO67" s="284"/>
      <c r="EP67" s="284"/>
      <c r="EQ67" s="284"/>
      <c r="ER67" s="284"/>
      <c r="ES67" s="284"/>
      <c r="ET67" s="284"/>
      <c r="EU67" s="284"/>
      <c r="EV67" s="284"/>
      <c r="EW67" s="284"/>
      <c r="EX67" s="284"/>
      <c r="EY67" s="284"/>
      <c r="EZ67" s="284"/>
      <c r="FA67" s="284"/>
      <c r="FB67" s="284"/>
      <c r="FC67" s="284"/>
      <c r="FD67" s="284"/>
      <c r="FE67" s="284"/>
      <c r="FF67" s="284"/>
      <c r="FG67" s="284"/>
      <c r="FH67" s="284"/>
      <c r="FI67" s="284"/>
      <c r="FJ67" s="284"/>
      <c r="FK67" s="284"/>
      <c r="FL67" s="284"/>
      <c r="FM67" s="284"/>
      <c r="FN67" s="284"/>
      <c r="FO67" s="284"/>
      <c r="FP67" s="284"/>
      <c r="FQ67" s="284"/>
      <c r="FR67" s="284"/>
      <c r="FS67" s="284"/>
      <c r="FT67" s="284"/>
      <c r="FU67" s="284"/>
      <c r="FV67" s="284"/>
      <c r="FW67" s="284"/>
      <c r="FX67" s="284"/>
      <c r="FY67" s="284"/>
      <c r="FZ67" s="284"/>
      <c r="GA67" s="284"/>
      <c r="GB67" s="284"/>
      <c r="GC67" s="284"/>
      <c r="GD67" s="284"/>
      <c r="GE67" s="284"/>
      <c r="GF67" s="284"/>
      <c r="GG67" s="284"/>
      <c r="GH67" s="284"/>
      <c r="GI67" s="284"/>
      <c r="GJ67" s="284"/>
      <c r="GK67" s="284"/>
      <c r="GL67" s="284"/>
      <c r="GM67" s="284"/>
      <c r="GN67" s="284"/>
      <c r="GO67" s="284"/>
      <c r="GP67" s="284"/>
      <c r="GQ67" s="284"/>
      <c r="GR67" s="284"/>
      <c r="GS67" s="284"/>
      <c r="GT67" s="284"/>
      <c r="GU67" s="284"/>
      <c r="GV67" s="284"/>
      <c r="GW67" s="284"/>
      <c r="GX67" s="284"/>
      <c r="GY67" s="284"/>
      <c r="GZ67" s="284"/>
      <c r="HA67" s="284"/>
      <c r="HB67" s="284"/>
      <c r="HC67" s="284"/>
      <c r="HD67" s="284"/>
      <c r="HE67" s="284"/>
      <c r="HF67" s="284"/>
      <c r="HG67" s="284"/>
      <c r="HH67" s="284"/>
      <c r="HI67" s="284"/>
      <c r="HJ67" s="284"/>
      <c r="HK67" s="284"/>
      <c r="HL67" s="284"/>
      <c r="HM67" s="284"/>
      <c r="HN67" s="284"/>
      <c r="HO67" s="284"/>
      <c r="HP67" s="284"/>
      <c r="HQ67" s="284"/>
      <c r="HR67" s="284"/>
      <c r="HS67" s="284"/>
      <c r="HT67" s="284"/>
      <c r="HU67" s="284"/>
      <c r="HV67" s="284"/>
      <c r="HW67" s="284"/>
      <c r="HX67" s="284"/>
      <c r="HY67" s="284"/>
      <c r="HZ67" s="284"/>
      <c r="IA67" s="284"/>
      <c r="IB67" s="284"/>
      <c r="IC67" s="284"/>
      <c r="ID67" s="284"/>
      <c r="IE67" s="284"/>
      <c r="IF67" s="284"/>
      <c r="IG67" s="284"/>
      <c r="IH67" s="284"/>
      <c r="II67" s="284"/>
      <c r="IJ67" s="284"/>
      <c r="IK67" s="284"/>
      <c r="IL67" s="284"/>
      <c r="IM67" s="284"/>
      <c r="IN67" s="284"/>
      <c r="IO67" s="284"/>
      <c r="IP67" s="284"/>
    </row>
    <row r="68" s="344" customFormat="1" ht="24" customHeight="1" spans="1:250">
      <c r="A68" s="284"/>
      <c r="B68" s="301"/>
      <c r="C68" s="284"/>
      <c r="D68" s="299"/>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c r="CF68" s="284"/>
      <c r="CG68" s="284"/>
      <c r="CH68" s="284"/>
      <c r="CI68" s="284"/>
      <c r="CJ68" s="284"/>
      <c r="CK68" s="284"/>
      <c r="CL68" s="284"/>
      <c r="CM68" s="284"/>
      <c r="CN68" s="284"/>
      <c r="CO68" s="284"/>
      <c r="CP68" s="284"/>
      <c r="CQ68" s="284"/>
      <c r="CR68" s="284"/>
      <c r="CS68" s="284"/>
      <c r="CT68" s="284"/>
      <c r="CU68" s="284"/>
      <c r="CV68" s="284"/>
      <c r="CW68" s="284"/>
      <c r="CX68" s="284"/>
      <c r="CY68" s="284"/>
      <c r="CZ68" s="284"/>
      <c r="DA68" s="284"/>
      <c r="DB68" s="284"/>
      <c r="DC68" s="284"/>
      <c r="DD68" s="284"/>
      <c r="DE68" s="284"/>
      <c r="DF68" s="284"/>
      <c r="DG68" s="284"/>
      <c r="DH68" s="284"/>
      <c r="DI68" s="284"/>
      <c r="DJ68" s="284"/>
      <c r="DK68" s="284"/>
      <c r="DL68" s="284"/>
      <c r="DM68" s="284"/>
      <c r="DN68" s="284"/>
      <c r="DO68" s="284"/>
      <c r="DP68" s="284"/>
      <c r="DQ68" s="284"/>
      <c r="DR68" s="284"/>
      <c r="DS68" s="284"/>
      <c r="DT68" s="284"/>
      <c r="DU68" s="284"/>
      <c r="DV68" s="284"/>
      <c r="DW68" s="284"/>
      <c r="DX68" s="284"/>
      <c r="DY68" s="284"/>
      <c r="DZ68" s="284"/>
      <c r="EA68" s="284"/>
      <c r="EB68" s="284"/>
      <c r="EC68" s="284"/>
      <c r="ED68" s="284"/>
      <c r="EE68" s="284"/>
      <c r="EF68" s="284"/>
      <c r="EG68" s="284"/>
      <c r="EH68" s="284"/>
      <c r="EI68" s="284"/>
      <c r="EJ68" s="284"/>
      <c r="EK68" s="284"/>
      <c r="EL68" s="284"/>
      <c r="EM68" s="284"/>
      <c r="EN68" s="284"/>
      <c r="EO68" s="284"/>
      <c r="EP68" s="284"/>
      <c r="EQ68" s="284"/>
      <c r="ER68" s="284"/>
      <c r="ES68" s="284"/>
      <c r="ET68" s="284"/>
      <c r="EU68" s="284"/>
      <c r="EV68" s="284"/>
      <c r="EW68" s="284"/>
      <c r="EX68" s="284"/>
      <c r="EY68" s="284"/>
      <c r="EZ68" s="284"/>
      <c r="FA68" s="284"/>
      <c r="FB68" s="284"/>
      <c r="FC68" s="284"/>
      <c r="FD68" s="284"/>
      <c r="FE68" s="284"/>
      <c r="FF68" s="284"/>
      <c r="FG68" s="284"/>
      <c r="FH68" s="284"/>
      <c r="FI68" s="284"/>
      <c r="FJ68" s="284"/>
      <c r="FK68" s="284"/>
      <c r="FL68" s="284"/>
      <c r="FM68" s="284"/>
      <c r="FN68" s="284"/>
      <c r="FO68" s="284"/>
      <c r="FP68" s="284"/>
      <c r="FQ68" s="284"/>
      <c r="FR68" s="284"/>
      <c r="FS68" s="284"/>
      <c r="FT68" s="284"/>
      <c r="FU68" s="284"/>
      <c r="FV68" s="284"/>
      <c r="FW68" s="284"/>
      <c r="FX68" s="284"/>
      <c r="FY68" s="284"/>
      <c r="FZ68" s="284"/>
      <c r="GA68" s="284"/>
      <c r="GB68" s="284"/>
      <c r="GC68" s="284"/>
      <c r="GD68" s="284"/>
      <c r="GE68" s="284"/>
      <c r="GF68" s="284"/>
      <c r="GG68" s="284"/>
      <c r="GH68" s="284"/>
      <c r="GI68" s="284"/>
      <c r="GJ68" s="284"/>
      <c r="GK68" s="284"/>
      <c r="GL68" s="284"/>
      <c r="GM68" s="284"/>
      <c r="GN68" s="284"/>
      <c r="GO68" s="284"/>
      <c r="GP68" s="284"/>
      <c r="GQ68" s="284"/>
      <c r="GR68" s="284"/>
      <c r="GS68" s="284"/>
      <c r="GT68" s="284"/>
      <c r="GU68" s="284"/>
      <c r="GV68" s="284"/>
      <c r="GW68" s="284"/>
      <c r="GX68" s="284"/>
      <c r="GY68" s="284"/>
      <c r="GZ68" s="284"/>
      <c r="HA68" s="284"/>
      <c r="HB68" s="284"/>
      <c r="HC68" s="284"/>
      <c r="HD68" s="284"/>
      <c r="HE68" s="284"/>
      <c r="HF68" s="284"/>
      <c r="HG68" s="284"/>
      <c r="HH68" s="284"/>
      <c r="HI68" s="284"/>
      <c r="HJ68" s="284"/>
      <c r="HK68" s="284"/>
      <c r="HL68" s="284"/>
      <c r="HM68" s="284"/>
      <c r="HN68" s="284"/>
      <c r="HO68" s="284"/>
      <c r="HP68" s="284"/>
      <c r="HQ68" s="284"/>
      <c r="HR68" s="284"/>
      <c r="HS68" s="284"/>
      <c r="HT68" s="284"/>
      <c r="HU68" s="284"/>
      <c r="HV68" s="284"/>
      <c r="HW68" s="284"/>
      <c r="HX68" s="284"/>
      <c r="HY68" s="284"/>
      <c r="HZ68" s="284"/>
      <c r="IA68" s="284"/>
      <c r="IB68" s="284"/>
      <c r="IC68" s="284"/>
      <c r="ID68" s="284"/>
      <c r="IE68" s="284"/>
      <c r="IF68" s="284"/>
      <c r="IG68" s="284"/>
      <c r="IH68" s="284"/>
      <c r="II68" s="284"/>
      <c r="IJ68" s="284"/>
      <c r="IK68" s="284"/>
      <c r="IL68" s="284"/>
      <c r="IM68" s="284"/>
      <c r="IN68" s="284"/>
      <c r="IO68" s="284"/>
      <c r="IP68" s="284"/>
    </row>
    <row r="69" s="344" customFormat="1" ht="24" customHeight="1" spans="1:250">
      <c r="A69" s="284"/>
      <c r="B69" s="301"/>
      <c r="C69" s="284"/>
      <c r="D69" s="299"/>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c r="CO69" s="284"/>
      <c r="CP69" s="284"/>
      <c r="CQ69" s="284"/>
      <c r="CR69" s="284"/>
      <c r="CS69" s="284"/>
      <c r="CT69" s="284"/>
      <c r="CU69" s="284"/>
      <c r="CV69" s="284"/>
      <c r="CW69" s="284"/>
      <c r="CX69" s="284"/>
      <c r="CY69" s="284"/>
      <c r="CZ69" s="284"/>
      <c r="DA69" s="284"/>
      <c r="DB69" s="284"/>
      <c r="DC69" s="284"/>
      <c r="DD69" s="284"/>
      <c r="DE69" s="284"/>
      <c r="DF69" s="284"/>
      <c r="DG69" s="284"/>
      <c r="DH69" s="284"/>
      <c r="DI69" s="284"/>
      <c r="DJ69" s="284"/>
      <c r="DK69" s="284"/>
      <c r="DL69" s="284"/>
      <c r="DM69" s="284"/>
      <c r="DN69" s="284"/>
      <c r="DO69" s="284"/>
      <c r="DP69" s="284"/>
      <c r="DQ69" s="284"/>
      <c r="DR69" s="284"/>
      <c r="DS69" s="284"/>
      <c r="DT69" s="284"/>
      <c r="DU69" s="284"/>
      <c r="DV69" s="284"/>
      <c r="DW69" s="284"/>
      <c r="DX69" s="284"/>
      <c r="DY69" s="284"/>
      <c r="DZ69" s="284"/>
      <c r="EA69" s="284"/>
      <c r="EB69" s="284"/>
      <c r="EC69" s="284"/>
      <c r="ED69" s="284"/>
      <c r="EE69" s="284"/>
      <c r="EF69" s="284"/>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4"/>
      <c r="FV69" s="284"/>
      <c r="FW69" s="284"/>
      <c r="FX69" s="284"/>
      <c r="FY69" s="284"/>
      <c r="FZ69" s="284"/>
      <c r="GA69" s="284"/>
      <c r="GB69" s="284"/>
      <c r="GC69" s="284"/>
      <c r="GD69" s="284"/>
      <c r="GE69" s="284"/>
      <c r="GF69" s="284"/>
      <c r="GG69" s="284"/>
      <c r="GH69" s="284"/>
      <c r="GI69" s="284"/>
      <c r="GJ69" s="284"/>
      <c r="GK69" s="284"/>
      <c r="GL69" s="284"/>
      <c r="GM69" s="284"/>
      <c r="GN69" s="284"/>
      <c r="GO69" s="284"/>
      <c r="GP69" s="284"/>
      <c r="GQ69" s="284"/>
      <c r="GR69" s="284"/>
      <c r="GS69" s="284"/>
      <c r="GT69" s="284"/>
      <c r="GU69" s="284"/>
      <c r="GV69" s="284"/>
      <c r="GW69" s="284"/>
      <c r="GX69" s="284"/>
      <c r="GY69" s="284"/>
      <c r="GZ69" s="284"/>
      <c r="HA69" s="284"/>
      <c r="HB69" s="284"/>
      <c r="HC69" s="284"/>
      <c r="HD69" s="284"/>
      <c r="HE69" s="284"/>
      <c r="HF69" s="284"/>
      <c r="HG69" s="284"/>
      <c r="HH69" s="284"/>
      <c r="HI69" s="284"/>
      <c r="HJ69" s="284"/>
      <c r="HK69" s="284"/>
      <c r="HL69" s="284"/>
      <c r="HM69" s="284"/>
      <c r="HN69" s="284"/>
      <c r="HO69" s="284"/>
      <c r="HP69" s="284"/>
      <c r="HQ69" s="284"/>
      <c r="HR69" s="284"/>
      <c r="HS69" s="284"/>
      <c r="HT69" s="284"/>
      <c r="HU69" s="284"/>
      <c r="HV69" s="284"/>
      <c r="HW69" s="284"/>
      <c r="HX69" s="284"/>
      <c r="HY69" s="284"/>
      <c r="HZ69" s="284"/>
      <c r="IA69" s="284"/>
      <c r="IB69" s="284"/>
      <c r="IC69" s="284"/>
      <c r="ID69" s="284"/>
      <c r="IE69" s="284"/>
      <c r="IF69" s="284"/>
      <c r="IG69" s="284"/>
      <c r="IH69" s="284"/>
      <c r="II69" s="284"/>
      <c r="IJ69" s="284"/>
      <c r="IK69" s="284"/>
      <c r="IL69" s="284"/>
      <c r="IM69" s="284"/>
      <c r="IN69" s="284"/>
      <c r="IO69" s="284"/>
      <c r="IP69" s="284"/>
    </row>
    <row r="70" s="344" customFormat="1" ht="24" customHeight="1" spans="1:250">
      <c r="A70" s="284"/>
      <c r="B70" s="301"/>
      <c r="C70" s="284"/>
      <c r="D70" s="299"/>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c r="CF70" s="284"/>
      <c r="CG70" s="284"/>
      <c r="CH70" s="284"/>
      <c r="CI70" s="284"/>
      <c r="CJ70" s="284"/>
      <c r="CK70" s="284"/>
      <c r="CL70" s="284"/>
      <c r="CM70" s="284"/>
      <c r="CN70" s="284"/>
      <c r="CO70" s="284"/>
      <c r="CP70" s="284"/>
      <c r="CQ70" s="284"/>
      <c r="CR70" s="284"/>
      <c r="CS70" s="284"/>
      <c r="CT70" s="284"/>
      <c r="CU70" s="284"/>
      <c r="CV70" s="284"/>
      <c r="CW70" s="284"/>
      <c r="CX70" s="284"/>
      <c r="CY70" s="284"/>
      <c r="CZ70" s="284"/>
      <c r="DA70" s="284"/>
      <c r="DB70" s="284"/>
      <c r="DC70" s="284"/>
      <c r="DD70" s="284"/>
      <c r="DE70" s="284"/>
      <c r="DF70" s="284"/>
      <c r="DG70" s="284"/>
      <c r="DH70" s="284"/>
      <c r="DI70" s="284"/>
      <c r="DJ70" s="284"/>
      <c r="DK70" s="284"/>
      <c r="DL70" s="284"/>
      <c r="DM70" s="284"/>
      <c r="DN70" s="284"/>
      <c r="DO70" s="284"/>
      <c r="DP70" s="284"/>
      <c r="DQ70" s="284"/>
      <c r="DR70" s="284"/>
      <c r="DS70" s="284"/>
      <c r="DT70" s="284"/>
      <c r="DU70" s="284"/>
      <c r="DV70" s="284"/>
      <c r="DW70" s="284"/>
      <c r="DX70" s="284"/>
      <c r="DY70" s="284"/>
      <c r="DZ70" s="284"/>
      <c r="EA70" s="284"/>
      <c r="EB70" s="284"/>
      <c r="EC70" s="284"/>
      <c r="ED70" s="284"/>
      <c r="EE70" s="284"/>
      <c r="EF70" s="284"/>
      <c r="EG70" s="284"/>
      <c r="EH70" s="284"/>
      <c r="EI70" s="284"/>
      <c r="EJ70" s="284"/>
      <c r="EK70" s="284"/>
      <c r="EL70" s="284"/>
      <c r="EM70" s="284"/>
      <c r="EN70" s="284"/>
      <c r="EO70" s="284"/>
      <c r="EP70" s="284"/>
      <c r="EQ70" s="284"/>
      <c r="ER70" s="284"/>
      <c r="ES70" s="284"/>
      <c r="ET70" s="284"/>
      <c r="EU70" s="284"/>
      <c r="EV70" s="284"/>
      <c r="EW70" s="284"/>
      <c r="EX70" s="284"/>
      <c r="EY70" s="284"/>
      <c r="EZ70" s="284"/>
      <c r="FA70" s="284"/>
      <c r="FB70" s="284"/>
      <c r="FC70" s="284"/>
      <c r="FD70" s="284"/>
      <c r="FE70" s="284"/>
      <c r="FF70" s="284"/>
      <c r="FG70" s="284"/>
      <c r="FH70" s="284"/>
      <c r="FI70" s="284"/>
      <c r="FJ70" s="284"/>
      <c r="FK70" s="284"/>
      <c r="FL70" s="284"/>
      <c r="FM70" s="284"/>
      <c r="FN70" s="284"/>
      <c r="FO70" s="284"/>
      <c r="FP70" s="284"/>
      <c r="FQ70" s="284"/>
      <c r="FR70" s="284"/>
      <c r="FS70" s="284"/>
      <c r="FT70" s="284"/>
      <c r="FU70" s="284"/>
      <c r="FV70" s="284"/>
      <c r="FW70" s="284"/>
      <c r="FX70" s="284"/>
      <c r="FY70" s="284"/>
      <c r="FZ70" s="284"/>
      <c r="GA70" s="284"/>
      <c r="GB70" s="284"/>
      <c r="GC70" s="284"/>
      <c r="GD70" s="284"/>
      <c r="GE70" s="284"/>
      <c r="GF70" s="284"/>
      <c r="GG70" s="284"/>
      <c r="GH70" s="284"/>
      <c r="GI70" s="284"/>
      <c r="GJ70" s="284"/>
      <c r="GK70" s="284"/>
      <c r="GL70" s="284"/>
      <c r="GM70" s="284"/>
      <c r="GN70" s="284"/>
      <c r="GO70" s="284"/>
      <c r="GP70" s="284"/>
      <c r="GQ70" s="284"/>
      <c r="GR70" s="284"/>
      <c r="GS70" s="284"/>
      <c r="GT70" s="284"/>
      <c r="GU70" s="284"/>
      <c r="GV70" s="284"/>
      <c r="GW70" s="284"/>
      <c r="GX70" s="284"/>
      <c r="GY70" s="284"/>
      <c r="GZ70" s="284"/>
      <c r="HA70" s="284"/>
      <c r="HB70" s="284"/>
      <c r="HC70" s="284"/>
      <c r="HD70" s="284"/>
      <c r="HE70" s="284"/>
      <c r="HF70" s="284"/>
      <c r="HG70" s="284"/>
      <c r="HH70" s="284"/>
      <c r="HI70" s="284"/>
      <c r="HJ70" s="284"/>
      <c r="HK70" s="284"/>
      <c r="HL70" s="284"/>
      <c r="HM70" s="284"/>
      <c r="HN70" s="284"/>
      <c r="HO70" s="284"/>
      <c r="HP70" s="284"/>
      <c r="HQ70" s="284"/>
      <c r="HR70" s="284"/>
      <c r="HS70" s="284"/>
      <c r="HT70" s="284"/>
      <c r="HU70" s="284"/>
      <c r="HV70" s="284"/>
      <c r="HW70" s="284"/>
      <c r="HX70" s="284"/>
      <c r="HY70" s="284"/>
      <c r="HZ70" s="284"/>
      <c r="IA70" s="284"/>
      <c r="IB70" s="284"/>
      <c r="IC70" s="284"/>
      <c r="ID70" s="284"/>
      <c r="IE70" s="284"/>
      <c r="IF70" s="284"/>
      <c r="IG70" s="284"/>
      <c r="IH70" s="284"/>
      <c r="II70" s="284"/>
      <c r="IJ70" s="284"/>
      <c r="IK70" s="284"/>
      <c r="IL70" s="284"/>
      <c r="IM70" s="284"/>
      <c r="IN70" s="284"/>
      <c r="IO70" s="284"/>
      <c r="IP70" s="284"/>
    </row>
    <row r="71" s="344" customFormat="1" ht="24" customHeight="1" spans="1:250">
      <c r="A71" s="284"/>
      <c r="B71" s="301"/>
      <c r="C71" s="284"/>
      <c r="D71" s="299"/>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c r="CO71" s="284"/>
      <c r="CP71" s="284"/>
      <c r="CQ71" s="284"/>
      <c r="CR71" s="284"/>
      <c r="CS71" s="284"/>
      <c r="CT71" s="284"/>
      <c r="CU71" s="284"/>
      <c r="CV71" s="284"/>
      <c r="CW71" s="284"/>
      <c r="CX71" s="284"/>
      <c r="CY71" s="284"/>
      <c r="CZ71" s="284"/>
      <c r="DA71" s="284"/>
      <c r="DB71" s="284"/>
      <c r="DC71" s="284"/>
      <c r="DD71" s="284"/>
      <c r="DE71" s="284"/>
      <c r="DF71" s="284"/>
      <c r="DG71" s="284"/>
      <c r="DH71" s="284"/>
      <c r="DI71" s="284"/>
      <c r="DJ71" s="284"/>
      <c r="DK71" s="284"/>
      <c r="DL71" s="284"/>
      <c r="DM71" s="284"/>
      <c r="DN71" s="284"/>
      <c r="DO71" s="284"/>
      <c r="DP71" s="284"/>
      <c r="DQ71" s="284"/>
      <c r="DR71" s="284"/>
      <c r="DS71" s="284"/>
      <c r="DT71" s="284"/>
      <c r="DU71" s="284"/>
      <c r="DV71" s="284"/>
      <c r="DW71" s="284"/>
      <c r="DX71" s="284"/>
      <c r="DY71" s="284"/>
      <c r="DZ71" s="284"/>
      <c r="EA71" s="284"/>
      <c r="EB71" s="284"/>
      <c r="EC71" s="284"/>
      <c r="ED71" s="284"/>
      <c r="EE71" s="284"/>
      <c r="EF71" s="284"/>
      <c r="EG71" s="284"/>
      <c r="EH71" s="284"/>
      <c r="EI71" s="284"/>
      <c r="EJ71" s="284"/>
      <c r="EK71" s="284"/>
      <c r="EL71" s="284"/>
      <c r="EM71" s="284"/>
      <c r="EN71" s="284"/>
      <c r="EO71" s="284"/>
      <c r="EP71" s="284"/>
      <c r="EQ71" s="284"/>
      <c r="ER71" s="284"/>
      <c r="ES71" s="284"/>
      <c r="ET71" s="284"/>
      <c r="EU71" s="284"/>
      <c r="EV71" s="284"/>
      <c r="EW71" s="284"/>
      <c r="EX71" s="284"/>
      <c r="EY71" s="284"/>
      <c r="EZ71" s="284"/>
      <c r="FA71" s="284"/>
      <c r="FB71" s="284"/>
      <c r="FC71" s="284"/>
      <c r="FD71" s="284"/>
      <c r="FE71" s="284"/>
      <c r="FF71" s="284"/>
      <c r="FG71" s="284"/>
      <c r="FH71" s="284"/>
      <c r="FI71" s="284"/>
      <c r="FJ71" s="284"/>
      <c r="FK71" s="284"/>
      <c r="FL71" s="284"/>
      <c r="FM71" s="284"/>
      <c r="FN71" s="284"/>
      <c r="FO71" s="284"/>
      <c r="FP71" s="284"/>
      <c r="FQ71" s="284"/>
      <c r="FR71" s="284"/>
      <c r="FS71" s="284"/>
      <c r="FT71" s="284"/>
      <c r="FU71" s="284"/>
      <c r="FV71" s="284"/>
      <c r="FW71" s="284"/>
      <c r="FX71" s="284"/>
      <c r="FY71" s="284"/>
      <c r="FZ71" s="284"/>
      <c r="GA71" s="284"/>
      <c r="GB71" s="284"/>
      <c r="GC71" s="284"/>
      <c r="GD71" s="284"/>
      <c r="GE71" s="284"/>
      <c r="GF71" s="284"/>
      <c r="GG71" s="284"/>
      <c r="GH71" s="284"/>
      <c r="GI71" s="284"/>
      <c r="GJ71" s="284"/>
      <c r="GK71" s="284"/>
      <c r="GL71" s="284"/>
      <c r="GM71" s="284"/>
      <c r="GN71" s="284"/>
      <c r="GO71" s="284"/>
      <c r="GP71" s="284"/>
      <c r="GQ71" s="284"/>
      <c r="GR71" s="284"/>
      <c r="GS71" s="284"/>
      <c r="GT71" s="284"/>
      <c r="GU71" s="284"/>
      <c r="GV71" s="284"/>
      <c r="GW71" s="284"/>
      <c r="GX71" s="284"/>
      <c r="GY71" s="284"/>
      <c r="GZ71" s="284"/>
      <c r="HA71" s="284"/>
      <c r="HB71" s="284"/>
      <c r="HC71" s="284"/>
      <c r="HD71" s="284"/>
      <c r="HE71" s="284"/>
      <c r="HF71" s="284"/>
      <c r="HG71" s="284"/>
      <c r="HH71" s="284"/>
      <c r="HI71" s="284"/>
      <c r="HJ71" s="284"/>
      <c r="HK71" s="284"/>
      <c r="HL71" s="284"/>
      <c r="HM71" s="284"/>
      <c r="HN71" s="284"/>
      <c r="HO71" s="284"/>
      <c r="HP71" s="284"/>
      <c r="HQ71" s="284"/>
      <c r="HR71" s="284"/>
      <c r="HS71" s="284"/>
      <c r="HT71" s="284"/>
      <c r="HU71" s="284"/>
      <c r="HV71" s="284"/>
      <c r="HW71" s="284"/>
      <c r="HX71" s="284"/>
      <c r="HY71" s="284"/>
      <c r="HZ71" s="284"/>
      <c r="IA71" s="284"/>
      <c r="IB71" s="284"/>
      <c r="IC71" s="284"/>
      <c r="ID71" s="284"/>
      <c r="IE71" s="284"/>
      <c r="IF71" s="284"/>
      <c r="IG71" s="284"/>
      <c r="IH71" s="284"/>
      <c r="II71" s="284"/>
      <c r="IJ71" s="284"/>
      <c r="IK71" s="284"/>
      <c r="IL71" s="284"/>
      <c r="IM71" s="284"/>
      <c r="IN71" s="284"/>
      <c r="IO71" s="284"/>
      <c r="IP71" s="284"/>
    </row>
    <row r="72" s="344" customFormat="1" ht="24" customHeight="1" spans="1:250">
      <c r="A72" s="284"/>
      <c r="B72" s="301"/>
      <c r="C72" s="284"/>
      <c r="D72" s="299"/>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c r="CF72" s="284"/>
      <c r="CG72" s="284"/>
      <c r="CH72" s="284"/>
      <c r="CI72" s="284"/>
      <c r="CJ72" s="284"/>
      <c r="CK72" s="284"/>
      <c r="CL72" s="284"/>
      <c r="CM72" s="284"/>
      <c r="CN72" s="284"/>
      <c r="CO72" s="284"/>
      <c r="CP72" s="284"/>
      <c r="CQ72" s="284"/>
      <c r="CR72" s="284"/>
      <c r="CS72" s="284"/>
      <c r="CT72" s="284"/>
      <c r="CU72" s="284"/>
      <c r="CV72" s="284"/>
      <c r="CW72" s="284"/>
      <c r="CX72" s="284"/>
      <c r="CY72" s="284"/>
      <c r="CZ72" s="284"/>
      <c r="DA72" s="284"/>
      <c r="DB72" s="284"/>
      <c r="DC72" s="284"/>
      <c r="DD72" s="284"/>
      <c r="DE72" s="284"/>
      <c r="DF72" s="284"/>
      <c r="DG72" s="284"/>
      <c r="DH72" s="284"/>
      <c r="DI72" s="284"/>
      <c r="DJ72" s="284"/>
      <c r="DK72" s="284"/>
      <c r="DL72" s="284"/>
      <c r="DM72" s="284"/>
      <c r="DN72" s="284"/>
      <c r="DO72" s="284"/>
      <c r="DP72" s="284"/>
      <c r="DQ72" s="284"/>
      <c r="DR72" s="284"/>
      <c r="DS72" s="284"/>
      <c r="DT72" s="284"/>
      <c r="DU72" s="284"/>
      <c r="DV72" s="284"/>
      <c r="DW72" s="284"/>
      <c r="DX72" s="284"/>
      <c r="DY72" s="284"/>
      <c r="DZ72" s="284"/>
      <c r="EA72" s="284"/>
      <c r="EB72" s="284"/>
      <c r="EC72" s="284"/>
      <c r="ED72" s="284"/>
      <c r="EE72" s="284"/>
      <c r="EF72" s="284"/>
      <c r="EG72" s="284"/>
      <c r="EH72" s="284"/>
      <c r="EI72" s="284"/>
      <c r="EJ72" s="284"/>
      <c r="EK72" s="284"/>
      <c r="EL72" s="284"/>
      <c r="EM72" s="284"/>
      <c r="EN72" s="284"/>
      <c r="EO72" s="284"/>
      <c r="EP72" s="284"/>
      <c r="EQ72" s="284"/>
      <c r="ER72" s="284"/>
      <c r="ES72" s="284"/>
      <c r="ET72" s="284"/>
      <c r="EU72" s="284"/>
      <c r="EV72" s="284"/>
      <c r="EW72" s="284"/>
      <c r="EX72" s="284"/>
      <c r="EY72" s="284"/>
      <c r="EZ72" s="284"/>
      <c r="FA72" s="284"/>
      <c r="FB72" s="284"/>
      <c r="FC72" s="284"/>
      <c r="FD72" s="284"/>
      <c r="FE72" s="284"/>
      <c r="FF72" s="284"/>
      <c r="FG72" s="284"/>
      <c r="FH72" s="284"/>
      <c r="FI72" s="284"/>
      <c r="FJ72" s="284"/>
      <c r="FK72" s="284"/>
      <c r="FL72" s="284"/>
      <c r="FM72" s="284"/>
      <c r="FN72" s="284"/>
      <c r="FO72" s="284"/>
      <c r="FP72" s="284"/>
      <c r="FQ72" s="284"/>
      <c r="FR72" s="284"/>
      <c r="FS72" s="284"/>
      <c r="FT72" s="284"/>
      <c r="FU72" s="284"/>
      <c r="FV72" s="284"/>
      <c r="FW72" s="284"/>
      <c r="FX72" s="284"/>
      <c r="FY72" s="284"/>
      <c r="FZ72" s="284"/>
      <c r="GA72" s="284"/>
      <c r="GB72" s="284"/>
      <c r="GC72" s="284"/>
      <c r="GD72" s="284"/>
      <c r="GE72" s="284"/>
      <c r="GF72" s="284"/>
      <c r="GG72" s="284"/>
      <c r="GH72" s="284"/>
      <c r="GI72" s="284"/>
      <c r="GJ72" s="284"/>
      <c r="GK72" s="284"/>
      <c r="GL72" s="284"/>
      <c r="GM72" s="284"/>
      <c r="GN72" s="284"/>
      <c r="GO72" s="284"/>
      <c r="GP72" s="284"/>
      <c r="GQ72" s="284"/>
      <c r="GR72" s="284"/>
      <c r="GS72" s="284"/>
      <c r="GT72" s="284"/>
      <c r="GU72" s="284"/>
      <c r="GV72" s="284"/>
      <c r="GW72" s="284"/>
      <c r="GX72" s="284"/>
      <c r="GY72" s="284"/>
      <c r="GZ72" s="284"/>
      <c r="HA72" s="284"/>
      <c r="HB72" s="284"/>
      <c r="HC72" s="284"/>
      <c r="HD72" s="284"/>
      <c r="HE72" s="284"/>
      <c r="HF72" s="284"/>
      <c r="HG72" s="284"/>
      <c r="HH72" s="284"/>
      <c r="HI72" s="284"/>
      <c r="HJ72" s="284"/>
      <c r="HK72" s="284"/>
      <c r="HL72" s="284"/>
      <c r="HM72" s="284"/>
      <c r="HN72" s="284"/>
      <c r="HO72" s="284"/>
      <c r="HP72" s="284"/>
      <c r="HQ72" s="284"/>
      <c r="HR72" s="284"/>
      <c r="HS72" s="284"/>
      <c r="HT72" s="284"/>
      <c r="HU72" s="284"/>
      <c r="HV72" s="284"/>
      <c r="HW72" s="284"/>
      <c r="HX72" s="284"/>
      <c r="HY72" s="284"/>
      <c r="HZ72" s="284"/>
      <c r="IA72" s="284"/>
      <c r="IB72" s="284"/>
      <c r="IC72" s="284"/>
      <c r="ID72" s="284"/>
      <c r="IE72" s="284"/>
      <c r="IF72" s="284"/>
      <c r="IG72" s="284"/>
      <c r="IH72" s="284"/>
      <c r="II72" s="284"/>
      <c r="IJ72" s="284"/>
      <c r="IK72" s="284"/>
      <c r="IL72" s="284"/>
      <c r="IM72" s="284"/>
      <c r="IN72" s="284"/>
      <c r="IO72" s="284"/>
      <c r="IP72" s="284"/>
    </row>
    <row r="73" s="344" customFormat="1" ht="24" customHeight="1" spans="1:250">
      <c r="A73" s="284"/>
      <c r="B73" s="301"/>
      <c r="C73" s="284"/>
      <c r="D73" s="299"/>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c r="CF73" s="284"/>
      <c r="CG73" s="284"/>
      <c r="CH73" s="284"/>
      <c r="CI73" s="284"/>
      <c r="CJ73" s="284"/>
      <c r="CK73" s="284"/>
      <c r="CL73" s="284"/>
      <c r="CM73" s="284"/>
      <c r="CN73" s="284"/>
      <c r="CO73" s="284"/>
      <c r="CP73" s="284"/>
      <c r="CQ73" s="284"/>
      <c r="CR73" s="284"/>
      <c r="CS73" s="284"/>
      <c r="CT73" s="284"/>
      <c r="CU73" s="284"/>
      <c r="CV73" s="284"/>
      <c r="CW73" s="284"/>
      <c r="CX73" s="284"/>
      <c r="CY73" s="284"/>
      <c r="CZ73" s="284"/>
      <c r="DA73" s="284"/>
      <c r="DB73" s="284"/>
      <c r="DC73" s="284"/>
      <c r="DD73" s="284"/>
      <c r="DE73" s="284"/>
      <c r="DF73" s="284"/>
      <c r="DG73" s="284"/>
      <c r="DH73" s="284"/>
      <c r="DI73" s="284"/>
      <c r="DJ73" s="284"/>
      <c r="DK73" s="284"/>
      <c r="DL73" s="284"/>
      <c r="DM73" s="284"/>
      <c r="DN73" s="284"/>
      <c r="DO73" s="284"/>
      <c r="DP73" s="284"/>
      <c r="DQ73" s="284"/>
      <c r="DR73" s="284"/>
      <c r="DS73" s="284"/>
      <c r="DT73" s="284"/>
      <c r="DU73" s="284"/>
      <c r="DV73" s="284"/>
      <c r="DW73" s="284"/>
      <c r="DX73" s="284"/>
      <c r="DY73" s="284"/>
      <c r="DZ73" s="284"/>
      <c r="EA73" s="284"/>
      <c r="EB73" s="284"/>
      <c r="EC73" s="284"/>
      <c r="ED73" s="284"/>
      <c r="EE73" s="284"/>
      <c r="EF73" s="284"/>
      <c r="EG73" s="284"/>
      <c r="EH73" s="284"/>
      <c r="EI73" s="284"/>
      <c r="EJ73" s="284"/>
      <c r="EK73" s="284"/>
      <c r="EL73" s="284"/>
      <c r="EM73" s="284"/>
      <c r="EN73" s="284"/>
      <c r="EO73" s="284"/>
      <c r="EP73" s="284"/>
      <c r="EQ73" s="284"/>
      <c r="ER73" s="284"/>
      <c r="ES73" s="284"/>
      <c r="ET73" s="284"/>
      <c r="EU73" s="284"/>
      <c r="EV73" s="284"/>
      <c r="EW73" s="284"/>
      <c r="EX73" s="284"/>
      <c r="EY73" s="284"/>
      <c r="EZ73" s="284"/>
      <c r="FA73" s="284"/>
      <c r="FB73" s="284"/>
      <c r="FC73" s="284"/>
      <c r="FD73" s="284"/>
      <c r="FE73" s="284"/>
      <c r="FF73" s="284"/>
      <c r="FG73" s="284"/>
      <c r="FH73" s="284"/>
      <c r="FI73" s="284"/>
      <c r="FJ73" s="284"/>
      <c r="FK73" s="284"/>
      <c r="FL73" s="284"/>
      <c r="FM73" s="284"/>
      <c r="FN73" s="284"/>
      <c r="FO73" s="284"/>
      <c r="FP73" s="284"/>
      <c r="FQ73" s="284"/>
      <c r="FR73" s="284"/>
      <c r="FS73" s="284"/>
      <c r="FT73" s="284"/>
      <c r="FU73" s="284"/>
      <c r="FV73" s="284"/>
      <c r="FW73" s="284"/>
      <c r="FX73" s="284"/>
      <c r="FY73" s="284"/>
      <c r="FZ73" s="284"/>
      <c r="GA73" s="284"/>
      <c r="GB73" s="284"/>
      <c r="GC73" s="284"/>
      <c r="GD73" s="284"/>
      <c r="GE73" s="284"/>
      <c r="GF73" s="284"/>
      <c r="GG73" s="284"/>
      <c r="GH73" s="284"/>
      <c r="GI73" s="284"/>
      <c r="GJ73" s="284"/>
      <c r="GK73" s="284"/>
      <c r="GL73" s="284"/>
      <c r="GM73" s="284"/>
      <c r="GN73" s="284"/>
      <c r="GO73" s="284"/>
      <c r="GP73" s="284"/>
      <c r="GQ73" s="284"/>
      <c r="GR73" s="284"/>
      <c r="GS73" s="284"/>
      <c r="GT73" s="284"/>
      <c r="GU73" s="284"/>
      <c r="GV73" s="284"/>
      <c r="GW73" s="284"/>
      <c r="GX73" s="284"/>
      <c r="GY73" s="284"/>
      <c r="GZ73" s="284"/>
      <c r="HA73" s="284"/>
      <c r="HB73" s="284"/>
      <c r="HC73" s="284"/>
      <c r="HD73" s="284"/>
      <c r="HE73" s="284"/>
      <c r="HF73" s="284"/>
      <c r="HG73" s="284"/>
      <c r="HH73" s="284"/>
      <c r="HI73" s="284"/>
      <c r="HJ73" s="284"/>
      <c r="HK73" s="284"/>
      <c r="HL73" s="284"/>
      <c r="HM73" s="284"/>
      <c r="HN73" s="284"/>
      <c r="HO73" s="284"/>
      <c r="HP73" s="284"/>
      <c r="HQ73" s="284"/>
      <c r="HR73" s="284"/>
      <c r="HS73" s="284"/>
      <c r="HT73" s="284"/>
      <c r="HU73" s="284"/>
      <c r="HV73" s="284"/>
      <c r="HW73" s="284"/>
      <c r="HX73" s="284"/>
      <c r="HY73" s="284"/>
      <c r="HZ73" s="284"/>
      <c r="IA73" s="284"/>
      <c r="IB73" s="284"/>
      <c r="IC73" s="284"/>
      <c r="ID73" s="284"/>
      <c r="IE73" s="284"/>
      <c r="IF73" s="284"/>
      <c r="IG73" s="284"/>
      <c r="IH73" s="284"/>
      <c r="II73" s="284"/>
      <c r="IJ73" s="284"/>
      <c r="IK73" s="284"/>
      <c r="IL73" s="284"/>
      <c r="IM73" s="284"/>
      <c r="IN73" s="284"/>
      <c r="IO73" s="284"/>
      <c r="IP73" s="284"/>
    </row>
    <row r="74" s="344" customFormat="1" ht="24" customHeight="1" spans="1:250">
      <c r="A74" s="284"/>
      <c r="B74" s="301"/>
      <c r="C74" s="284"/>
      <c r="D74" s="299"/>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c r="CF74" s="284"/>
      <c r="CG74" s="284"/>
      <c r="CH74" s="284"/>
      <c r="CI74" s="284"/>
      <c r="CJ74" s="284"/>
      <c r="CK74" s="284"/>
      <c r="CL74" s="284"/>
      <c r="CM74" s="284"/>
      <c r="CN74" s="284"/>
      <c r="CO74" s="284"/>
      <c r="CP74" s="284"/>
      <c r="CQ74" s="284"/>
      <c r="CR74" s="284"/>
      <c r="CS74" s="284"/>
      <c r="CT74" s="284"/>
      <c r="CU74" s="284"/>
      <c r="CV74" s="284"/>
      <c r="CW74" s="284"/>
      <c r="CX74" s="284"/>
      <c r="CY74" s="284"/>
      <c r="CZ74" s="284"/>
      <c r="DA74" s="284"/>
      <c r="DB74" s="284"/>
      <c r="DC74" s="284"/>
      <c r="DD74" s="284"/>
      <c r="DE74" s="284"/>
      <c r="DF74" s="284"/>
      <c r="DG74" s="284"/>
      <c r="DH74" s="284"/>
      <c r="DI74" s="284"/>
      <c r="DJ74" s="284"/>
      <c r="DK74" s="284"/>
      <c r="DL74" s="284"/>
      <c r="DM74" s="284"/>
      <c r="DN74" s="284"/>
      <c r="DO74" s="284"/>
      <c r="DP74" s="284"/>
      <c r="DQ74" s="284"/>
      <c r="DR74" s="284"/>
      <c r="DS74" s="284"/>
      <c r="DT74" s="284"/>
      <c r="DU74" s="284"/>
      <c r="DV74" s="284"/>
      <c r="DW74" s="284"/>
      <c r="DX74" s="284"/>
      <c r="DY74" s="284"/>
      <c r="DZ74" s="284"/>
      <c r="EA74" s="284"/>
      <c r="EB74" s="284"/>
      <c r="EC74" s="284"/>
      <c r="ED74" s="284"/>
      <c r="EE74" s="284"/>
      <c r="EF74" s="284"/>
      <c r="EG74" s="284"/>
      <c r="EH74" s="284"/>
      <c r="EI74" s="284"/>
      <c r="EJ74" s="284"/>
      <c r="EK74" s="284"/>
      <c r="EL74" s="284"/>
      <c r="EM74" s="284"/>
      <c r="EN74" s="284"/>
      <c r="EO74" s="284"/>
      <c r="EP74" s="284"/>
      <c r="EQ74" s="284"/>
      <c r="ER74" s="284"/>
      <c r="ES74" s="284"/>
      <c r="ET74" s="284"/>
      <c r="EU74" s="284"/>
      <c r="EV74" s="284"/>
      <c r="EW74" s="284"/>
      <c r="EX74" s="284"/>
      <c r="EY74" s="284"/>
      <c r="EZ74" s="284"/>
      <c r="FA74" s="284"/>
      <c r="FB74" s="284"/>
      <c r="FC74" s="284"/>
      <c r="FD74" s="284"/>
      <c r="FE74" s="284"/>
      <c r="FF74" s="284"/>
      <c r="FG74" s="284"/>
      <c r="FH74" s="284"/>
      <c r="FI74" s="284"/>
      <c r="FJ74" s="284"/>
      <c r="FK74" s="284"/>
      <c r="FL74" s="284"/>
      <c r="FM74" s="284"/>
      <c r="FN74" s="284"/>
      <c r="FO74" s="284"/>
      <c r="FP74" s="284"/>
      <c r="FQ74" s="284"/>
      <c r="FR74" s="284"/>
      <c r="FS74" s="284"/>
      <c r="FT74" s="284"/>
      <c r="FU74" s="284"/>
      <c r="FV74" s="284"/>
      <c r="FW74" s="284"/>
      <c r="FX74" s="284"/>
      <c r="FY74" s="284"/>
      <c r="FZ74" s="284"/>
      <c r="GA74" s="284"/>
      <c r="GB74" s="284"/>
      <c r="GC74" s="284"/>
      <c r="GD74" s="284"/>
      <c r="GE74" s="284"/>
      <c r="GF74" s="284"/>
      <c r="GG74" s="284"/>
      <c r="GH74" s="284"/>
      <c r="GI74" s="284"/>
      <c r="GJ74" s="284"/>
      <c r="GK74" s="284"/>
      <c r="GL74" s="284"/>
      <c r="GM74" s="284"/>
      <c r="GN74" s="284"/>
      <c r="GO74" s="284"/>
      <c r="GP74" s="284"/>
      <c r="GQ74" s="284"/>
      <c r="GR74" s="284"/>
      <c r="GS74" s="284"/>
      <c r="GT74" s="284"/>
      <c r="GU74" s="284"/>
      <c r="GV74" s="284"/>
      <c r="GW74" s="284"/>
      <c r="GX74" s="284"/>
      <c r="GY74" s="284"/>
      <c r="GZ74" s="284"/>
      <c r="HA74" s="284"/>
      <c r="HB74" s="284"/>
      <c r="HC74" s="284"/>
      <c r="HD74" s="284"/>
      <c r="HE74" s="284"/>
      <c r="HF74" s="284"/>
      <c r="HG74" s="284"/>
      <c r="HH74" s="284"/>
      <c r="HI74" s="284"/>
      <c r="HJ74" s="284"/>
      <c r="HK74" s="284"/>
      <c r="HL74" s="284"/>
      <c r="HM74" s="284"/>
      <c r="HN74" s="284"/>
      <c r="HO74" s="284"/>
      <c r="HP74" s="284"/>
      <c r="HQ74" s="284"/>
      <c r="HR74" s="284"/>
      <c r="HS74" s="284"/>
      <c r="HT74" s="284"/>
      <c r="HU74" s="284"/>
      <c r="HV74" s="284"/>
      <c r="HW74" s="284"/>
      <c r="HX74" s="284"/>
      <c r="HY74" s="284"/>
      <c r="HZ74" s="284"/>
      <c r="IA74" s="284"/>
      <c r="IB74" s="284"/>
      <c r="IC74" s="284"/>
      <c r="ID74" s="284"/>
      <c r="IE74" s="284"/>
      <c r="IF74" s="284"/>
      <c r="IG74" s="284"/>
      <c r="IH74" s="284"/>
      <c r="II74" s="284"/>
      <c r="IJ74" s="284"/>
      <c r="IK74" s="284"/>
      <c r="IL74" s="284"/>
      <c r="IM74" s="284"/>
      <c r="IN74" s="284"/>
      <c r="IO74" s="284"/>
      <c r="IP74" s="284"/>
    </row>
    <row r="75" s="344" customFormat="1" ht="24" customHeight="1" spans="1:250">
      <c r="A75" s="284"/>
      <c r="B75" s="301"/>
      <c r="C75" s="284"/>
      <c r="D75" s="299"/>
      <c r="E75" s="284"/>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c r="CF75" s="284"/>
      <c r="CG75" s="284"/>
      <c r="CH75" s="284"/>
      <c r="CI75" s="284"/>
      <c r="CJ75" s="284"/>
      <c r="CK75" s="284"/>
      <c r="CL75" s="284"/>
      <c r="CM75" s="284"/>
      <c r="CN75" s="284"/>
      <c r="CO75" s="284"/>
      <c r="CP75" s="284"/>
      <c r="CQ75" s="284"/>
      <c r="CR75" s="284"/>
      <c r="CS75" s="284"/>
      <c r="CT75" s="284"/>
      <c r="CU75" s="284"/>
      <c r="CV75" s="284"/>
      <c r="CW75" s="284"/>
      <c r="CX75" s="284"/>
      <c r="CY75" s="284"/>
      <c r="CZ75" s="284"/>
      <c r="DA75" s="284"/>
      <c r="DB75" s="284"/>
      <c r="DC75" s="284"/>
      <c r="DD75" s="284"/>
      <c r="DE75" s="284"/>
      <c r="DF75" s="284"/>
      <c r="DG75" s="284"/>
      <c r="DH75" s="284"/>
      <c r="DI75" s="284"/>
      <c r="DJ75" s="284"/>
      <c r="DK75" s="284"/>
      <c r="DL75" s="284"/>
      <c r="DM75" s="284"/>
      <c r="DN75" s="284"/>
      <c r="DO75" s="284"/>
      <c r="DP75" s="284"/>
      <c r="DQ75" s="284"/>
      <c r="DR75" s="284"/>
      <c r="DS75" s="284"/>
      <c r="DT75" s="284"/>
      <c r="DU75" s="284"/>
      <c r="DV75" s="284"/>
      <c r="DW75" s="284"/>
      <c r="DX75" s="284"/>
      <c r="DY75" s="284"/>
      <c r="DZ75" s="284"/>
      <c r="EA75" s="284"/>
      <c r="EB75" s="284"/>
      <c r="EC75" s="284"/>
      <c r="ED75" s="284"/>
      <c r="EE75" s="284"/>
      <c r="EF75" s="284"/>
      <c r="EG75" s="284"/>
      <c r="EH75" s="284"/>
      <c r="EI75" s="284"/>
      <c r="EJ75" s="284"/>
      <c r="EK75" s="284"/>
      <c r="EL75" s="284"/>
      <c r="EM75" s="284"/>
      <c r="EN75" s="284"/>
      <c r="EO75" s="284"/>
      <c r="EP75" s="284"/>
      <c r="EQ75" s="284"/>
      <c r="ER75" s="284"/>
      <c r="ES75" s="284"/>
      <c r="ET75" s="284"/>
      <c r="EU75" s="284"/>
      <c r="EV75" s="284"/>
      <c r="EW75" s="284"/>
      <c r="EX75" s="284"/>
      <c r="EY75" s="284"/>
      <c r="EZ75" s="284"/>
      <c r="FA75" s="284"/>
      <c r="FB75" s="284"/>
      <c r="FC75" s="284"/>
      <c r="FD75" s="284"/>
      <c r="FE75" s="284"/>
      <c r="FF75" s="284"/>
      <c r="FG75" s="284"/>
      <c r="FH75" s="284"/>
      <c r="FI75" s="284"/>
      <c r="FJ75" s="284"/>
      <c r="FK75" s="284"/>
      <c r="FL75" s="284"/>
      <c r="FM75" s="284"/>
      <c r="FN75" s="284"/>
      <c r="FO75" s="284"/>
      <c r="FP75" s="284"/>
      <c r="FQ75" s="284"/>
      <c r="FR75" s="284"/>
      <c r="FS75" s="284"/>
      <c r="FT75" s="284"/>
      <c r="FU75" s="284"/>
      <c r="FV75" s="284"/>
      <c r="FW75" s="284"/>
      <c r="FX75" s="284"/>
      <c r="FY75" s="284"/>
      <c r="FZ75" s="284"/>
      <c r="GA75" s="284"/>
      <c r="GB75" s="284"/>
      <c r="GC75" s="284"/>
      <c r="GD75" s="284"/>
      <c r="GE75" s="284"/>
      <c r="GF75" s="284"/>
      <c r="GG75" s="284"/>
      <c r="GH75" s="284"/>
      <c r="GI75" s="284"/>
      <c r="GJ75" s="284"/>
      <c r="GK75" s="284"/>
      <c r="GL75" s="284"/>
      <c r="GM75" s="284"/>
      <c r="GN75" s="284"/>
      <c r="GO75" s="284"/>
      <c r="GP75" s="284"/>
      <c r="GQ75" s="284"/>
      <c r="GR75" s="284"/>
      <c r="GS75" s="284"/>
      <c r="GT75" s="284"/>
      <c r="GU75" s="284"/>
      <c r="GV75" s="284"/>
      <c r="GW75" s="284"/>
      <c r="GX75" s="284"/>
      <c r="GY75" s="284"/>
      <c r="GZ75" s="284"/>
      <c r="HA75" s="284"/>
      <c r="HB75" s="284"/>
      <c r="HC75" s="284"/>
      <c r="HD75" s="284"/>
      <c r="HE75" s="284"/>
      <c r="HF75" s="284"/>
      <c r="HG75" s="284"/>
      <c r="HH75" s="284"/>
      <c r="HI75" s="284"/>
      <c r="HJ75" s="284"/>
      <c r="HK75" s="284"/>
      <c r="HL75" s="284"/>
      <c r="HM75" s="284"/>
      <c r="HN75" s="284"/>
      <c r="HO75" s="284"/>
      <c r="HP75" s="284"/>
      <c r="HQ75" s="284"/>
      <c r="HR75" s="284"/>
      <c r="HS75" s="284"/>
      <c r="HT75" s="284"/>
      <c r="HU75" s="284"/>
      <c r="HV75" s="284"/>
      <c r="HW75" s="284"/>
      <c r="HX75" s="284"/>
      <c r="HY75" s="284"/>
      <c r="HZ75" s="284"/>
      <c r="IA75" s="284"/>
      <c r="IB75" s="284"/>
      <c r="IC75" s="284"/>
      <c r="ID75" s="284"/>
      <c r="IE75" s="284"/>
      <c r="IF75" s="284"/>
      <c r="IG75" s="284"/>
      <c r="IH75" s="284"/>
      <c r="II75" s="284"/>
      <c r="IJ75" s="284"/>
      <c r="IK75" s="284"/>
      <c r="IL75" s="284"/>
      <c r="IM75" s="284"/>
      <c r="IN75" s="284"/>
      <c r="IO75" s="284"/>
      <c r="IP75" s="284"/>
    </row>
    <row r="76" s="344" customFormat="1" ht="24" customHeight="1" spans="1:250">
      <c r="A76" s="284"/>
      <c r="B76" s="301"/>
      <c r="C76" s="284"/>
      <c r="D76" s="299"/>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c r="CO76" s="284"/>
      <c r="CP76" s="284"/>
      <c r="CQ76" s="284"/>
      <c r="CR76" s="284"/>
      <c r="CS76" s="284"/>
      <c r="CT76" s="284"/>
      <c r="CU76" s="284"/>
      <c r="CV76" s="284"/>
      <c r="CW76" s="284"/>
      <c r="CX76" s="284"/>
      <c r="CY76" s="284"/>
      <c r="CZ76" s="284"/>
      <c r="DA76" s="284"/>
      <c r="DB76" s="284"/>
      <c r="DC76" s="284"/>
      <c r="DD76" s="284"/>
      <c r="DE76" s="284"/>
      <c r="DF76" s="284"/>
      <c r="DG76" s="284"/>
      <c r="DH76" s="284"/>
      <c r="DI76" s="284"/>
      <c r="DJ76" s="284"/>
      <c r="DK76" s="284"/>
      <c r="DL76" s="284"/>
      <c r="DM76" s="284"/>
      <c r="DN76" s="284"/>
      <c r="DO76" s="284"/>
      <c r="DP76" s="284"/>
      <c r="DQ76" s="284"/>
      <c r="DR76" s="284"/>
      <c r="DS76" s="284"/>
      <c r="DT76" s="284"/>
      <c r="DU76" s="284"/>
      <c r="DV76" s="284"/>
      <c r="DW76" s="284"/>
      <c r="DX76" s="284"/>
      <c r="DY76" s="284"/>
      <c r="DZ76" s="284"/>
      <c r="EA76" s="284"/>
      <c r="EB76" s="284"/>
      <c r="EC76" s="284"/>
      <c r="ED76" s="284"/>
      <c r="EE76" s="284"/>
      <c r="EF76" s="284"/>
      <c r="EG76" s="284"/>
      <c r="EH76" s="284"/>
      <c r="EI76" s="284"/>
      <c r="EJ76" s="284"/>
      <c r="EK76" s="284"/>
      <c r="EL76" s="284"/>
      <c r="EM76" s="284"/>
      <c r="EN76" s="284"/>
      <c r="EO76" s="284"/>
      <c r="EP76" s="284"/>
      <c r="EQ76" s="284"/>
      <c r="ER76" s="284"/>
      <c r="ES76" s="284"/>
      <c r="ET76" s="284"/>
      <c r="EU76" s="284"/>
      <c r="EV76" s="284"/>
      <c r="EW76" s="284"/>
      <c r="EX76" s="284"/>
      <c r="EY76" s="284"/>
      <c r="EZ76" s="284"/>
      <c r="FA76" s="284"/>
      <c r="FB76" s="284"/>
      <c r="FC76" s="284"/>
      <c r="FD76" s="284"/>
      <c r="FE76" s="284"/>
      <c r="FF76" s="284"/>
      <c r="FG76" s="284"/>
      <c r="FH76" s="284"/>
      <c r="FI76" s="284"/>
      <c r="FJ76" s="284"/>
      <c r="FK76" s="284"/>
      <c r="FL76" s="284"/>
      <c r="FM76" s="284"/>
      <c r="FN76" s="284"/>
      <c r="FO76" s="284"/>
      <c r="FP76" s="284"/>
      <c r="FQ76" s="284"/>
      <c r="FR76" s="284"/>
      <c r="FS76" s="284"/>
      <c r="FT76" s="284"/>
      <c r="FU76" s="284"/>
      <c r="FV76" s="284"/>
      <c r="FW76" s="284"/>
      <c r="FX76" s="284"/>
      <c r="FY76" s="284"/>
      <c r="FZ76" s="284"/>
      <c r="GA76" s="284"/>
      <c r="GB76" s="284"/>
      <c r="GC76" s="284"/>
      <c r="GD76" s="284"/>
      <c r="GE76" s="284"/>
      <c r="GF76" s="284"/>
      <c r="GG76" s="284"/>
      <c r="GH76" s="284"/>
      <c r="GI76" s="284"/>
      <c r="GJ76" s="284"/>
      <c r="GK76" s="284"/>
      <c r="GL76" s="284"/>
      <c r="GM76" s="284"/>
      <c r="GN76" s="284"/>
      <c r="GO76" s="284"/>
      <c r="GP76" s="284"/>
      <c r="GQ76" s="284"/>
      <c r="GR76" s="284"/>
      <c r="GS76" s="284"/>
      <c r="GT76" s="284"/>
      <c r="GU76" s="284"/>
      <c r="GV76" s="284"/>
      <c r="GW76" s="284"/>
      <c r="GX76" s="284"/>
      <c r="GY76" s="284"/>
      <c r="GZ76" s="284"/>
      <c r="HA76" s="284"/>
      <c r="HB76" s="284"/>
      <c r="HC76" s="284"/>
      <c r="HD76" s="284"/>
      <c r="HE76" s="284"/>
      <c r="HF76" s="284"/>
      <c r="HG76" s="284"/>
      <c r="HH76" s="284"/>
      <c r="HI76" s="284"/>
      <c r="HJ76" s="284"/>
      <c r="HK76" s="284"/>
      <c r="HL76" s="284"/>
      <c r="HM76" s="284"/>
      <c r="HN76" s="284"/>
      <c r="HO76" s="284"/>
      <c r="HP76" s="284"/>
      <c r="HQ76" s="284"/>
      <c r="HR76" s="284"/>
      <c r="HS76" s="284"/>
      <c r="HT76" s="284"/>
      <c r="HU76" s="284"/>
      <c r="HV76" s="284"/>
      <c r="HW76" s="284"/>
      <c r="HX76" s="284"/>
      <c r="HY76" s="284"/>
      <c r="HZ76" s="284"/>
      <c r="IA76" s="284"/>
      <c r="IB76" s="284"/>
      <c r="IC76" s="284"/>
      <c r="ID76" s="284"/>
      <c r="IE76" s="284"/>
      <c r="IF76" s="284"/>
      <c r="IG76" s="284"/>
      <c r="IH76" s="284"/>
      <c r="II76" s="284"/>
      <c r="IJ76" s="284"/>
      <c r="IK76" s="284"/>
      <c r="IL76" s="284"/>
      <c r="IM76" s="284"/>
      <c r="IN76" s="284"/>
      <c r="IO76" s="284"/>
      <c r="IP76" s="284"/>
    </row>
    <row r="77" s="344" customFormat="1" ht="24" customHeight="1" spans="1:250">
      <c r="A77" s="284"/>
      <c r="B77" s="301"/>
      <c r="C77" s="284"/>
      <c r="D77" s="299"/>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c r="CF77" s="284"/>
      <c r="CG77" s="284"/>
      <c r="CH77" s="284"/>
      <c r="CI77" s="284"/>
      <c r="CJ77" s="284"/>
      <c r="CK77" s="284"/>
      <c r="CL77" s="284"/>
      <c r="CM77" s="284"/>
      <c r="CN77" s="284"/>
      <c r="CO77" s="284"/>
      <c r="CP77" s="284"/>
      <c r="CQ77" s="284"/>
      <c r="CR77" s="284"/>
      <c r="CS77" s="284"/>
      <c r="CT77" s="284"/>
      <c r="CU77" s="284"/>
      <c r="CV77" s="284"/>
      <c r="CW77" s="284"/>
      <c r="CX77" s="284"/>
      <c r="CY77" s="284"/>
      <c r="CZ77" s="284"/>
      <c r="DA77" s="284"/>
      <c r="DB77" s="284"/>
      <c r="DC77" s="284"/>
      <c r="DD77" s="284"/>
      <c r="DE77" s="284"/>
      <c r="DF77" s="284"/>
      <c r="DG77" s="284"/>
      <c r="DH77" s="284"/>
      <c r="DI77" s="284"/>
      <c r="DJ77" s="284"/>
      <c r="DK77" s="284"/>
      <c r="DL77" s="284"/>
      <c r="DM77" s="284"/>
      <c r="DN77" s="284"/>
      <c r="DO77" s="284"/>
      <c r="DP77" s="284"/>
      <c r="DQ77" s="284"/>
      <c r="DR77" s="284"/>
      <c r="DS77" s="284"/>
      <c r="DT77" s="284"/>
      <c r="DU77" s="284"/>
      <c r="DV77" s="284"/>
      <c r="DW77" s="284"/>
      <c r="DX77" s="284"/>
      <c r="DY77" s="284"/>
      <c r="DZ77" s="284"/>
      <c r="EA77" s="284"/>
      <c r="EB77" s="284"/>
      <c r="EC77" s="284"/>
      <c r="ED77" s="284"/>
      <c r="EE77" s="284"/>
      <c r="EF77" s="284"/>
      <c r="EG77" s="284"/>
      <c r="EH77" s="284"/>
      <c r="EI77" s="284"/>
      <c r="EJ77" s="284"/>
      <c r="EK77" s="284"/>
      <c r="EL77" s="284"/>
      <c r="EM77" s="284"/>
      <c r="EN77" s="284"/>
      <c r="EO77" s="284"/>
      <c r="EP77" s="284"/>
      <c r="EQ77" s="284"/>
      <c r="ER77" s="284"/>
      <c r="ES77" s="284"/>
      <c r="ET77" s="284"/>
      <c r="EU77" s="284"/>
      <c r="EV77" s="284"/>
      <c r="EW77" s="284"/>
      <c r="EX77" s="284"/>
      <c r="EY77" s="284"/>
      <c r="EZ77" s="284"/>
      <c r="FA77" s="284"/>
      <c r="FB77" s="284"/>
      <c r="FC77" s="284"/>
      <c r="FD77" s="284"/>
      <c r="FE77" s="284"/>
      <c r="FF77" s="284"/>
      <c r="FG77" s="284"/>
      <c r="FH77" s="284"/>
      <c r="FI77" s="284"/>
      <c r="FJ77" s="284"/>
      <c r="FK77" s="284"/>
      <c r="FL77" s="284"/>
      <c r="FM77" s="284"/>
      <c r="FN77" s="284"/>
      <c r="FO77" s="284"/>
      <c r="FP77" s="284"/>
      <c r="FQ77" s="284"/>
      <c r="FR77" s="284"/>
      <c r="FS77" s="284"/>
      <c r="FT77" s="284"/>
      <c r="FU77" s="284"/>
      <c r="FV77" s="284"/>
      <c r="FW77" s="284"/>
      <c r="FX77" s="284"/>
      <c r="FY77" s="284"/>
      <c r="FZ77" s="284"/>
      <c r="GA77" s="284"/>
      <c r="GB77" s="284"/>
      <c r="GC77" s="284"/>
      <c r="GD77" s="284"/>
      <c r="GE77" s="284"/>
      <c r="GF77" s="284"/>
      <c r="GG77" s="284"/>
      <c r="GH77" s="284"/>
      <c r="GI77" s="284"/>
      <c r="GJ77" s="284"/>
      <c r="GK77" s="284"/>
      <c r="GL77" s="284"/>
      <c r="GM77" s="284"/>
      <c r="GN77" s="284"/>
      <c r="GO77" s="284"/>
      <c r="GP77" s="284"/>
      <c r="GQ77" s="284"/>
      <c r="GR77" s="284"/>
      <c r="GS77" s="284"/>
      <c r="GT77" s="284"/>
      <c r="GU77" s="284"/>
      <c r="GV77" s="284"/>
      <c r="GW77" s="284"/>
      <c r="GX77" s="284"/>
      <c r="GY77" s="284"/>
      <c r="GZ77" s="284"/>
      <c r="HA77" s="284"/>
      <c r="HB77" s="284"/>
      <c r="HC77" s="284"/>
      <c r="HD77" s="284"/>
      <c r="HE77" s="284"/>
      <c r="HF77" s="284"/>
      <c r="HG77" s="284"/>
      <c r="HH77" s="284"/>
      <c r="HI77" s="284"/>
      <c r="HJ77" s="284"/>
      <c r="HK77" s="284"/>
      <c r="HL77" s="284"/>
      <c r="HM77" s="284"/>
      <c r="HN77" s="284"/>
      <c r="HO77" s="284"/>
      <c r="HP77" s="284"/>
      <c r="HQ77" s="284"/>
      <c r="HR77" s="284"/>
      <c r="HS77" s="284"/>
      <c r="HT77" s="284"/>
      <c r="HU77" s="284"/>
      <c r="HV77" s="284"/>
      <c r="HW77" s="284"/>
      <c r="HX77" s="284"/>
      <c r="HY77" s="284"/>
      <c r="HZ77" s="284"/>
      <c r="IA77" s="284"/>
      <c r="IB77" s="284"/>
      <c r="IC77" s="284"/>
      <c r="ID77" s="284"/>
      <c r="IE77" s="284"/>
      <c r="IF77" s="284"/>
      <c r="IG77" s="284"/>
      <c r="IH77" s="284"/>
      <c r="II77" s="284"/>
      <c r="IJ77" s="284"/>
      <c r="IK77" s="284"/>
      <c r="IL77" s="284"/>
      <c r="IM77" s="284"/>
      <c r="IN77" s="284"/>
      <c r="IO77" s="284"/>
      <c r="IP77" s="284"/>
    </row>
    <row r="78" s="344" customFormat="1" ht="24" customHeight="1" spans="1:250">
      <c r="A78" s="284"/>
      <c r="B78" s="301"/>
      <c r="C78" s="284"/>
      <c r="D78" s="299"/>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c r="CF78" s="284"/>
      <c r="CG78" s="284"/>
      <c r="CH78" s="284"/>
      <c r="CI78" s="284"/>
      <c r="CJ78" s="284"/>
      <c r="CK78" s="284"/>
      <c r="CL78" s="284"/>
      <c r="CM78" s="284"/>
      <c r="CN78" s="284"/>
      <c r="CO78" s="284"/>
      <c r="CP78" s="284"/>
      <c r="CQ78" s="284"/>
      <c r="CR78" s="284"/>
      <c r="CS78" s="284"/>
      <c r="CT78" s="284"/>
      <c r="CU78" s="284"/>
      <c r="CV78" s="284"/>
      <c r="CW78" s="284"/>
      <c r="CX78" s="284"/>
      <c r="CY78" s="284"/>
      <c r="CZ78" s="284"/>
      <c r="DA78" s="284"/>
      <c r="DB78" s="284"/>
      <c r="DC78" s="284"/>
      <c r="DD78" s="284"/>
      <c r="DE78" s="284"/>
      <c r="DF78" s="284"/>
      <c r="DG78" s="284"/>
      <c r="DH78" s="284"/>
      <c r="DI78" s="284"/>
      <c r="DJ78" s="284"/>
      <c r="DK78" s="284"/>
      <c r="DL78" s="284"/>
      <c r="DM78" s="284"/>
      <c r="DN78" s="284"/>
      <c r="DO78" s="284"/>
      <c r="DP78" s="284"/>
      <c r="DQ78" s="284"/>
      <c r="DR78" s="284"/>
      <c r="DS78" s="284"/>
      <c r="DT78" s="284"/>
      <c r="DU78" s="284"/>
      <c r="DV78" s="284"/>
      <c r="DW78" s="284"/>
      <c r="DX78" s="284"/>
      <c r="DY78" s="284"/>
      <c r="DZ78" s="284"/>
      <c r="EA78" s="284"/>
      <c r="EB78" s="284"/>
      <c r="EC78" s="284"/>
      <c r="ED78" s="284"/>
      <c r="EE78" s="284"/>
      <c r="EF78" s="284"/>
      <c r="EG78" s="284"/>
      <c r="EH78" s="284"/>
      <c r="EI78" s="284"/>
      <c r="EJ78" s="284"/>
      <c r="EK78" s="284"/>
      <c r="EL78" s="284"/>
      <c r="EM78" s="284"/>
      <c r="EN78" s="284"/>
      <c r="EO78" s="284"/>
      <c r="EP78" s="284"/>
      <c r="EQ78" s="284"/>
      <c r="ER78" s="284"/>
      <c r="ES78" s="284"/>
      <c r="ET78" s="284"/>
      <c r="EU78" s="284"/>
      <c r="EV78" s="284"/>
      <c r="EW78" s="284"/>
      <c r="EX78" s="284"/>
      <c r="EY78" s="284"/>
      <c r="EZ78" s="284"/>
      <c r="FA78" s="284"/>
      <c r="FB78" s="284"/>
      <c r="FC78" s="284"/>
      <c r="FD78" s="284"/>
      <c r="FE78" s="284"/>
      <c r="FF78" s="284"/>
      <c r="FG78" s="284"/>
      <c r="FH78" s="284"/>
      <c r="FI78" s="284"/>
      <c r="FJ78" s="284"/>
      <c r="FK78" s="284"/>
      <c r="FL78" s="284"/>
      <c r="FM78" s="284"/>
      <c r="FN78" s="284"/>
      <c r="FO78" s="284"/>
      <c r="FP78" s="284"/>
      <c r="FQ78" s="284"/>
      <c r="FR78" s="284"/>
      <c r="FS78" s="284"/>
      <c r="FT78" s="284"/>
      <c r="FU78" s="284"/>
      <c r="FV78" s="284"/>
      <c r="FW78" s="284"/>
      <c r="FX78" s="284"/>
      <c r="FY78" s="284"/>
      <c r="FZ78" s="284"/>
      <c r="GA78" s="284"/>
      <c r="GB78" s="284"/>
      <c r="GC78" s="284"/>
      <c r="GD78" s="284"/>
      <c r="GE78" s="284"/>
      <c r="GF78" s="284"/>
      <c r="GG78" s="284"/>
      <c r="GH78" s="284"/>
      <c r="GI78" s="284"/>
      <c r="GJ78" s="284"/>
      <c r="GK78" s="284"/>
      <c r="GL78" s="284"/>
      <c r="GM78" s="284"/>
      <c r="GN78" s="284"/>
      <c r="GO78" s="284"/>
      <c r="GP78" s="284"/>
      <c r="GQ78" s="284"/>
      <c r="GR78" s="284"/>
      <c r="GS78" s="284"/>
      <c r="GT78" s="284"/>
      <c r="GU78" s="284"/>
      <c r="GV78" s="284"/>
      <c r="GW78" s="284"/>
      <c r="GX78" s="284"/>
      <c r="GY78" s="284"/>
      <c r="GZ78" s="284"/>
      <c r="HA78" s="284"/>
      <c r="HB78" s="284"/>
      <c r="HC78" s="284"/>
      <c r="HD78" s="284"/>
      <c r="HE78" s="284"/>
      <c r="HF78" s="284"/>
      <c r="HG78" s="284"/>
      <c r="HH78" s="284"/>
      <c r="HI78" s="284"/>
      <c r="HJ78" s="284"/>
      <c r="HK78" s="284"/>
      <c r="HL78" s="284"/>
      <c r="HM78" s="284"/>
      <c r="HN78" s="284"/>
      <c r="HO78" s="284"/>
      <c r="HP78" s="284"/>
      <c r="HQ78" s="284"/>
      <c r="HR78" s="284"/>
      <c r="HS78" s="284"/>
      <c r="HT78" s="284"/>
      <c r="HU78" s="284"/>
      <c r="HV78" s="284"/>
      <c r="HW78" s="284"/>
      <c r="HX78" s="284"/>
      <c r="HY78" s="284"/>
      <c r="HZ78" s="284"/>
      <c r="IA78" s="284"/>
      <c r="IB78" s="284"/>
      <c r="IC78" s="284"/>
      <c r="ID78" s="284"/>
      <c r="IE78" s="284"/>
      <c r="IF78" s="284"/>
      <c r="IG78" s="284"/>
      <c r="IH78" s="284"/>
      <c r="II78" s="284"/>
      <c r="IJ78" s="284"/>
      <c r="IK78" s="284"/>
      <c r="IL78" s="284"/>
      <c r="IM78" s="284"/>
      <c r="IN78" s="284"/>
      <c r="IO78" s="284"/>
      <c r="IP78" s="284"/>
    </row>
    <row r="79" s="344" customFormat="1" ht="24" customHeight="1" spans="1:250">
      <c r="A79" s="284"/>
      <c r="B79" s="301"/>
      <c r="C79" s="284"/>
      <c r="D79" s="299"/>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c r="CL79" s="284"/>
      <c r="CM79" s="284"/>
      <c r="CN79" s="284"/>
      <c r="CO79" s="284"/>
      <c r="CP79" s="284"/>
      <c r="CQ79" s="284"/>
      <c r="CR79" s="284"/>
      <c r="CS79" s="284"/>
      <c r="CT79" s="284"/>
      <c r="CU79" s="284"/>
      <c r="CV79" s="284"/>
      <c r="CW79" s="284"/>
      <c r="CX79" s="284"/>
      <c r="CY79" s="284"/>
      <c r="CZ79" s="284"/>
      <c r="DA79" s="284"/>
      <c r="DB79" s="284"/>
      <c r="DC79" s="284"/>
      <c r="DD79" s="284"/>
      <c r="DE79" s="284"/>
      <c r="DF79" s="284"/>
      <c r="DG79" s="284"/>
      <c r="DH79" s="284"/>
      <c r="DI79" s="284"/>
      <c r="DJ79" s="284"/>
      <c r="DK79" s="284"/>
      <c r="DL79" s="284"/>
      <c r="DM79" s="284"/>
      <c r="DN79" s="284"/>
      <c r="DO79" s="284"/>
      <c r="DP79" s="284"/>
      <c r="DQ79" s="284"/>
      <c r="DR79" s="284"/>
      <c r="DS79" s="284"/>
      <c r="DT79" s="284"/>
      <c r="DU79" s="284"/>
      <c r="DV79" s="284"/>
      <c r="DW79" s="284"/>
      <c r="DX79" s="284"/>
      <c r="DY79" s="284"/>
      <c r="DZ79" s="284"/>
      <c r="EA79" s="284"/>
      <c r="EB79" s="284"/>
      <c r="EC79" s="284"/>
      <c r="ED79" s="284"/>
      <c r="EE79" s="284"/>
      <c r="EF79" s="284"/>
      <c r="EG79" s="284"/>
      <c r="EH79" s="284"/>
      <c r="EI79" s="284"/>
      <c r="EJ79" s="284"/>
      <c r="EK79" s="284"/>
      <c r="EL79" s="284"/>
      <c r="EM79" s="284"/>
      <c r="EN79" s="284"/>
      <c r="EO79" s="284"/>
      <c r="EP79" s="284"/>
      <c r="EQ79" s="284"/>
      <c r="ER79" s="284"/>
      <c r="ES79" s="284"/>
      <c r="ET79" s="284"/>
      <c r="EU79" s="284"/>
      <c r="EV79" s="284"/>
      <c r="EW79" s="284"/>
      <c r="EX79" s="284"/>
      <c r="EY79" s="284"/>
      <c r="EZ79" s="284"/>
      <c r="FA79" s="284"/>
      <c r="FB79" s="284"/>
      <c r="FC79" s="284"/>
      <c r="FD79" s="284"/>
      <c r="FE79" s="284"/>
      <c r="FF79" s="284"/>
      <c r="FG79" s="284"/>
      <c r="FH79" s="284"/>
      <c r="FI79" s="284"/>
      <c r="FJ79" s="284"/>
      <c r="FK79" s="284"/>
      <c r="FL79" s="284"/>
      <c r="FM79" s="284"/>
      <c r="FN79" s="284"/>
      <c r="FO79" s="284"/>
      <c r="FP79" s="284"/>
      <c r="FQ79" s="284"/>
      <c r="FR79" s="284"/>
      <c r="FS79" s="284"/>
      <c r="FT79" s="284"/>
      <c r="FU79" s="284"/>
      <c r="FV79" s="284"/>
      <c r="FW79" s="284"/>
      <c r="FX79" s="284"/>
      <c r="FY79" s="284"/>
      <c r="FZ79" s="284"/>
      <c r="GA79" s="284"/>
      <c r="GB79" s="284"/>
      <c r="GC79" s="284"/>
      <c r="GD79" s="284"/>
      <c r="GE79" s="284"/>
      <c r="GF79" s="284"/>
      <c r="GG79" s="284"/>
      <c r="GH79" s="284"/>
      <c r="GI79" s="284"/>
      <c r="GJ79" s="284"/>
      <c r="GK79" s="284"/>
      <c r="GL79" s="284"/>
      <c r="GM79" s="284"/>
      <c r="GN79" s="284"/>
      <c r="GO79" s="284"/>
      <c r="GP79" s="284"/>
      <c r="GQ79" s="284"/>
      <c r="GR79" s="284"/>
      <c r="GS79" s="284"/>
      <c r="GT79" s="284"/>
      <c r="GU79" s="284"/>
      <c r="GV79" s="284"/>
      <c r="GW79" s="284"/>
      <c r="GX79" s="284"/>
      <c r="GY79" s="284"/>
      <c r="GZ79" s="284"/>
      <c r="HA79" s="284"/>
      <c r="HB79" s="284"/>
      <c r="HC79" s="284"/>
      <c r="HD79" s="284"/>
      <c r="HE79" s="284"/>
      <c r="HF79" s="284"/>
      <c r="HG79" s="284"/>
      <c r="HH79" s="284"/>
      <c r="HI79" s="284"/>
      <c r="HJ79" s="284"/>
      <c r="HK79" s="284"/>
      <c r="HL79" s="284"/>
      <c r="HM79" s="284"/>
      <c r="HN79" s="284"/>
      <c r="HO79" s="284"/>
      <c r="HP79" s="284"/>
      <c r="HQ79" s="284"/>
      <c r="HR79" s="284"/>
      <c r="HS79" s="284"/>
      <c r="HT79" s="284"/>
      <c r="HU79" s="284"/>
      <c r="HV79" s="284"/>
      <c r="HW79" s="284"/>
      <c r="HX79" s="284"/>
      <c r="HY79" s="284"/>
      <c r="HZ79" s="284"/>
      <c r="IA79" s="284"/>
      <c r="IB79" s="284"/>
      <c r="IC79" s="284"/>
      <c r="ID79" s="284"/>
      <c r="IE79" s="284"/>
      <c r="IF79" s="284"/>
      <c r="IG79" s="284"/>
      <c r="IH79" s="284"/>
      <c r="II79" s="284"/>
      <c r="IJ79" s="284"/>
      <c r="IK79" s="284"/>
      <c r="IL79" s="284"/>
      <c r="IM79" s="284"/>
      <c r="IN79" s="284"/>
      <c r="IO79" s="284"/>
      <c r="IP79" s="284"/>
    </row>
    <row r="80" s="344" customFormat="1" ht="24" customHeight="1" spans="1:250">
      <c r="A80" s="284"/>
      <c r="B80" s="301"/>
      <c r="C80" s="284"/>
      <c r="D80" s="299"/>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c r="CO80" s="284"/>
      <c r="CP80" s="284"/>
      <c r="CQ80" s="284"/>
      <c r="CR80" s="284"/>
      <c r="CS80" s="284"/>
      <c r="CT80" s="284"/>
      <c r="CU80" s="284"/>
      <c r="CV80" s="284"/>
      <c r="CW80" s="284"/>
      <c r="CX80" s="284"/>
      <c r="CY80" s="284"/>
      <c r="CZ80" s="284"/>
      <c r="DA80" s="284"/>
      <c r="DB80" s="284"/>
      <c r="DC80" s="284"/>
      <c r="DD80" s="284"/>
      <c r="DE80" s="284"/>
      <c r="DF80" s="284"/>
      <c r="DG80" s="284"/>
      <c r="DH80" s="284"/>
      <c r="DI80" s="284"/>
      <c r="DJ80" s="284"/>
      <c r="DK80" s="284"/>
      <c r="DL80" s="284"/>
      <c r="DM80" s="284"/>
      <c r="DN80" s="284"/>
      <c r="DO80" s="284"/>
      <c r="DP80" s="284"/>
      <c r="DQ80" s="284"/>
      <c r="DR80" s="284"/>
      <c r="DS80" s="284"/>
      <c r="DT80" s="284"/>
      <c r="DU80" s="284"/>
      <c r="DV80" s="284"/>
      <c r="DW80" s="284"/>
      <c r="DX80" s="284"/>
      <c r="DY80" s="284"/>
      <c r="DZ80" s="284"/>
      <c r="EA80" s="284"/>
      <c r="EB80" s="284"/>
      <c r="EC80" s="284"/>
      <c r="ED80" s="284"/>
      <c r="EE80" s="284"/>
      <c r="EF80" s="284"/>
      <c r="EG80" s="284"/>
      <c r="EH80" s="284"/>
      <c r="EI80" s="284"/>
      <c r="EJ80" s="284"/>
      <c r="EK80" s="284"/>
      <c r="EL80" s="284"/>
      <c r="EM80" s="284"/>
      <c r="EN80" s="284"/>
      <c r="EO80" s="284"/>
      <c r="EP80" s="284"/>
      <c r="EQ80" s="284"/>
      <c r="ER80" s="284"/>
      <c r="ES80" s="284"/>
      <c r="ET80" s="284"/>
      <c r="EU80" s="284"/>
      <c r="EV80" s="284"/>
      <c r="EW80" s="284"/>
      <c r="EX80" s="284"/>
      <c r="EY80" s="284"/>
      <c r="EZ80" s="284"/>
      <c r="FA80" s="284"/>
      <c r="FB80" s="284"/>
      <c r="FC80" s="284"/>
      <c r="FD80" s="284"/>
      <c r="FE80" s="284"/>
      <c r="FF80" s="284"/>
      <c r="FG80" s="284"/>
      <c r="FH80" s="284"/>
      <c r="FI80" s="284"/>
      <c r="FJ80" s="284"/>
      <c r="FK80" s="284"/>
      <c r="FL80" s="284"/>
      <c r="FM80" s="284"/>
      <c r="FN80" s="284"/>
      <c r="FO80" s="284"/>
      <c r="FP80" s="284"/>
      <c r="FQ80" s="284"/>
      <c r="FR80" s="284"/>
      <c r="FS80" s="284"/>
      <c r="FT80" s="284"/>
      <c r="FU80" s="284"/>
      <c r="FV80" s="284"/>
      <c r="FW80" s="284"/>
      <c r="FX80" s="284"/>
      <c r="FY80" s="284"/>
      <c r="FZ80" s="284"/>
      <c r="GA80" s="284"/>
      <c r="GB80" s="284"/>
      <c r="GC80" s="284"/>
      <c r="GD80" s="284"/>
      <c r="GE80" s="284"/>
      <c r="GF80" s="284"/>
      <c r="GG80" s="284"/>
      <c r="GH80" s="284"/>
      <c r="GI80" s="284"/>
      <c r="GJ80" s="284"/>
      <c r="GK80" s="284"/>
      <c r="GL80" s="284"/>
      <c r="GM80" s="284"/>
      <c r="GN80" s="284"/>
      <c r="GO80" s="284"/>
      <c r="GP80" s="284"/>
      <c r="GQ80" s="284"/>
      <c r="GR80" s="284"/>
      <c r="GS80" s="284"/>
      <c r="GT80" s="284"/>
      <c r="GU80" s="284"/>
      <c r="GV80" s="284"/>
      <c r="GW80" s="284"/>
      <c r="GX80" s="284"/>
      <c r="GY80" s="284"/>
      <c r="GZ80" s="284"/>
      <c r="HA80" s="284"/>
      <c r="HB80" s="284"/>
      <c r="HC80" s="284"/>
      <c r="HD80" s="284"/>
      <c r="HE80" s="284"/>
      <c r="HF80" s="284"/>
      <c r="HG80" s="284"/>
      <c r="HH80" s="284"/>
      <c r="HI80" s="284"/>
      <c r="HJ80" s="284"/>
      <c r="HK80" s="284"/>
      <c r="HL80" s="284"/>
      <c r="HM80" s="284"/>
      <c r="HN80" s="284"/>
      <c r="HO80" s="284"/>
      <c r="HP80" s="284"/>
      <c r="HQ80" s="284"/>
      <c r="HR80" s="284"/>
      <c r="HS80" s="284"/>
      <c r="HT80" s="284"/>
      <c r="HU80" s="284"/>
      <c r="HV80" s="284"/>
      <c r="HW80" s="284"/>
      <c r="HX80" s="284"/>
      <c r="HY80" s="284"/>
      <c r="HZ80" s="284"/>
      <c r="IA80" s="284"/>
      <c r="IB80" s="284"/>
      <c r="IC80" s="284"/>
      <c r="ID80" s="284"/>
      <c r="IE80" s="284"/>
      <c r="IF80" s="284"/>
      <c r="IG80" s="284"/>
      <c r="IH80" s="284"/>
      <c r="II80" s="284"/>
      <c r="IJ80" s="284"/>
      <c r="IK80" s="284"/>
      <c r="IL80" s="284"/>
      <c r="IM80" s="284"/>
      <c r="IN80" s="284"/>
      <c r="IO80" s="284"/>
      <c r="IP80" s="284"/>
    </row>
    <row r="81" s="344" customFormat="1" ht="24" customHeight="1" spans="1:250">
      <c r="A81" s="284"/>
      <c r="B81" s="301"/>
      <c r="C81" s="284"/>
      <c r="D81" s="299"/>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c r="CO81" s="284"/>
      <c r="CP81" s="284"/>
      <c r="CQ81" s="284"/>
      <c r="CR81" s="284"/>
      <c r="CS81" s="284"/>
      <c r="CT81" s="284"/>
      <c r="CU81" s="284"/>
      <c r="CV81" s="284"/>
      <c r="CW81" s="284"/>
      <c r="CX81" s="284"/>
      <c r="CY81" s="284"/>
      <c r="CZ81" s="284"/>
      <c r="DA81" s="284"/>
      <c r="DB81" s="284"/>
      <c r="DC81" s="284"/>
      <c r="DD81" s="284"/>
      <c r="DE81" s="284"/>
      <c r="DF81" s="284"/>
      <c r="DG81" s="284"/>
      <c r="DH81" s="284"/>
      <c r="DI81" s="284"/>
      <c r="DJ81" s="284"/>
      <c r="DK81" s="284"/>
      <c r="DL81" s="284"/>
      <c r="DM81" s="284"/>
      <c r="DN81" s="284"/>
      <c r="DO81" s="284"/>
      <c r="DP81" s="284"/>
      <c r="DQ81" s="284"/>
      <c r="DR81" s="284"/>
      <c r="DS81" s="284"/>
      <c r="DT81" s="284"/>
      <c r="DU81" s="284"/>
      <c r="DV81" s="284"/>
      <c r="DW81" s="284"/>
      <c r="DX81" s="284"/>
      <c r="DY81" s="284"/>
      <c r="DZ81" s="284"/>
      <c r="EA81" s="284"/>
      <c r="EB81" s="284"/>
      <c r="EC81" s="284"/>
      <c r="ED81" s="284"/>
      <c r="EE81" s="284"/>
      <c r="EF81" s="284"/>
      <c r="EG81" s="284"/>
      <c r="EH81" s="284"/>
      <c r="EI81" s="284"/>
      <c r="EJ81" s="284"/>
      <c r="EK81" s="284"/>
      <c r="EL81" s="284"/>
      <c r="EM81" s="284"/>
      <c r="EN81" s="284"/>
      <c r="EO81" s="284"/>
      <c r="EP81" s="284"/>
      <c r="EQ81" s="284"/>
      <c r="ER81" s="284"/>
      <c r="ES81" s="284"/>
      <c r="ET81" s="284"/>
      <c r="EU81" s="284"/>
      <c r="EV81" s="284"/>
      <c r="EW81" s="284"/>
      <c r="EX81" s="284"/>
      <c r="EY81" s="284"/>
      <c r="EZ81" s="284"/>
      <c r="FA81" s="284"/>
      <c r="FB81" s="284"/>
      <c r="FC81" s="284"/>
      <c r="FD81" s="284"/>
      <c r="FE81" s="284"/>
      <c r="FF81" s="284"/>
      <c r="FG81" s="284"/>
      <c r="FH81" s="284"/>
      <c r="FI81" s="284"/>
      <c r="FJ81" s="284"/>
      <c r="FK81" s="284"/>
      <c r="FL81" s="284"/>
      <c r="FM81" s="284"/>
      <c r="FN81" s="284"/>
      <c r="FO81" s="284"/>
      <c r="FP81" s="284"/>
      <c r="FQ81" s="284"/>
      <c r="FR81" s="284"/>
      <c r="FS81" s="284"/>
      <c r="FT81" s="284"/>
      <c r="FU81" s="284"/>
      <c r="FV81" s="284"/>
      <c r="FW81" s="284"/>
      <c r="FX81" s="284"/>
      <c r="FY81" s="284"/>
      <c r="FZ81" s="284"/>
      <c r="GA81" s="284"/>
      <c r="GB81" s="284"/>
      <c r="GC81" s="284"/>
      <c r="GD81" s="284"/>
      <c r="GE81" s="284"/>
      <c r="GF81" s="284"/>
      <c r="GG81" s="284"/>
      <c r="GH81" s="284"/>
      <c r="GI81" s="284"/>
      <c r="GJ81" s="284"/>
      <c r="GK81" s="284"/>
      <c r="GL81" s="284"/>
      <c r="GM81" s="284"/>
      <c r="GN81" s="284"/>
      <c r="GO81" s="284"/>
      <c r="GP81" s="284"/>
      <c r="GQ81" s="284"/>
      <c r="GR81" s="284"/>
      <c r="GS81" s="284"/>
      <c r="GT81" s="284"/>
      <c r="GU81" s="284"/>
      <c r="GV81" s="284"/>
      <c r="GW81" s="284"/>
      <c r="GX81" s="284"/>
      <c r="GY81" s="284"/>
      <c r="GZ81" s="284"/>
      <c r="HA81" s="284"/>
      <c r="HB81" s="284"/>
      <c r="HC81" s="284"/>
      <c r="HD81" s="284"/>
      <c r="HE81" s="284"/>
      <c r="HF81" s="284"/>
      <c r="HG81" s="284"/>
      <c r="HH81" s="284"/>
      <c r="HI81" s="284"/>
      <c r="HJ81" s="284"/>
      <c r="HK81" s="284"/>
      <c r="HL81" s="284"/>
      <c r="HM81" s="284"/>
      <c r="HN81" s="284"/>
      <c r="HO81" s="284"/>
      <c r="HP81" s="284"/>
      <c r="HQ81" s="284"/>
      <c r="HR81" s="284"/>
      <c r="HS81" s="284"/>
      <c r="HT81" s="284"/>
      <c r="HU81" s="284"/>
      <c r="HV81" s="284"/>
      <c r="HW81" s="284"/>
      <c r="HX81" s="284"/>
      <c r="HY81" s="284"/>
      <c r="HZ81" s="284"/>
      <c r="IA81" s="284"/>
      <c r="IB81" s="284"/>
      <c r="IC81" s="284"/>
      <c r="ID81" s="284"/>
      <c r="IE81" s="284"/>
      <c r="IF81" s="284"/>
      <c r="IG81" s="284"/>
      <c r="IH81" s="284"/>
      <c r="II81" s="284"/>
      <c r="IJ81" s="284"/>
      <c r="IK81" s="284"/>
      <c r="IL81" s="284"/>
      <c r="IM81" s="284"/>
      <c r="IN81" s="284"/>
      <c r="IO81" s="284"/>
      <c r="IP81" s="284"/>
    </row>
    <row r="82" s="344" customFormat="1" ht="24" customHeight="1" spans="1:250">
      <c r="A82" s="284"/>
      <c r="B82" s="301"/>
      <c r="C82" s="284"/>
      <c r="D82" s="299"/>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c r="BZ82" s="284"/>
      <c r="CA82" s="284"/>
      <c r="CB82" s="284"/>
      <c r="CC82" s="284"/>
      <c r="CD82" s="284"/>
      <c r="CE82" s="284"/>
      <c r="CF82" s="284"/>
      <c r="CG82" s="284"/>
      <c r="CH82" s="284"/>
      <c r="CI82" s="284"/>
      <c r="CJ82" s="284"/>
      <c r="CK82" s="284"/>
      <c r="CL82" s="284"/>
      <c r="CM82" s="284"/>
      <c r="CN82" s="284"/>
      <c r="CO82" s="284"/>
      <c r="CP82" s="284"/>
      <c r="CQ82" s="284"/>
      <c r="CR82" s="284"/>
      <c r="CS82" s="284"/>
      <c r="CT82" s="284"/>
      <c r="CU82" s="284"/>
      <c r="CV82" s="284"/>
      <c r="CW82" s="284"/>
      <c r="CX82" s="284"/>
      <c r="CY82" s="284"/>
      <c r="CZ82" s="284"/>
      <c r="DA82" s="284"/>
      <c r="DB82" s="284"/>
      <c r="DC82" s="284"/>
      <c r="DD82" s="284"/>
      <c r="DE82" s="284"/>
      <c r="DF82" s="284"/>
      <c r="DG82" s="284"/>
      <c r="DH82" s="284"/>
      <c r="DI82" s="284"/>
      <c r="DJ82" s="284"/>
      <c r="DK82" s="284"/>
      <c r="DL82" s="284"/>
      <c r="DM82" s="284"/>
      <c r="DN82" s="284"/>
      <c r="DO82" s="284"/>
      <c r="DP82" s="284"/>
      <c r="DQ82" s="284"/>
      <c r="DR82" s="284"/>
      <c r="DS82" s="284"/>
      <c r="DT82" s="284"/>
      <c r="DU82" s="284"/>
      <c r="DV82" s="284"/>
      <c r="DW82" s="284"/>
      <c r="DX82" s="284"/>
      <c r="DY82" s="284"/>
      <c r="DZ82" s="284"/>
      <c r="EA82" s="284"/>
      <c r="EB82" s="284"/>
      <c r="EC82" s="284"/>
      <c r="ED82" s="284"/>
      <c r="EE82" s="284"/>
      <c r="EF82" s="284"/>
      <c r="EG82" s="284"/>
      <c r="EH82" s="284"/>
      <c r="EI82" s="284"/>
      <c r="EJ82" s="284"/>
      <c r="EK82" s="284"/>
      <c r="EL82" s="284"/>
      <c r="EM82" s="284"/>
      <c r="EN82" s="284"/>
      <c r="EO82" s="284"/>
      <c r="EP82" s="284"/>
      <c r="EQ82" s="284"/>
      <c r="ER82" s="284"/>
      <c r="ES82" s="284"/>
      <c r="ET82" s="284"/>
      <c r="EU82" s="284"/>
      <c r="EV82" s="284"/>
      <c r="EW82" s="284"/>
      <c r="EX82" s="284"/>
      <c r="EY82" s="284"/>
      <c r="EZ82" s="284"/>
      <c r="FA82" s="284"/>
      <c r="FB82" s="284"/>
      <c r="FC82" s="284"/>
      <c r="FD82" s="284"/>
      <c r="FE82" s="284"/>
      <c r="FF82" s="284"/>
      <c r="FG82" s="284"/>
      <c r="FH82" s="284"/>
      <c r="FI82" s="284"/>
      <c r="FJ82" s="284"/>
      <c r="FK82" s="284"/>
      <c r="FL82" s="284"/>
      <c r="FM82" s="284"/>
      <c r="FN82" s="284"/>
      <c r="FO82" s="284"/>
      <c r="FP82" s="284"/>
      <c r="FQ82" s="284"/>
      <c r="FR82" s="284"/>
      <c r="FS82" s="284"/>
      <c r="FT82" s="284"/>
      <c r="FU82" s="284"/>
      <c r="FV82" s="284"/>
      <c r="FW82" s="284"/>
      <c r="FX82" s="284"/>
      <c r="FY82" s="284"/>
      <c r="FZ82" s="284"/>
      <c r="GA82" s="284"/>
      <c r="GB82" s="284"/>
      <c r="GC82" s="284"/>
      <c r="GD82" s="284"/>
      <c r="GE82" s="284"/>
      <c r="GF82" s="284"/>
      <c r="GG82" s="284"/>
      <c r="GH82" s="284"/>
      <c r="GI82" s="284"/>
      <c r="GJ82" s="284"/>
      <c r="GK82" s="284"/>
      <c r="GL82" s="284"/>
      <c r="GM82" s="284"/>
      <c r="GN82" s="284"/>
      <c r="GO82" s="284"/>
      <c r="GP82" s="284"/>
      <c r="GQ82" s="284"/>
      <c r="GR82" s="284"/>
      <c r="GS82" s="284"/>
      <c r="GT82" s="284"/>
      <c r="GU82" s="284"/>
      <c r="GV82" s="284"/>
      <c r="GW82" s="284"/>
      <c r="GX82" s="284"/>
      <c r="GY82" s="284"/>
      <c r="GZ82" s="284"/>
      <c r="HA82" s="284"/>
      <c r="HB82" s="284"/>
      <c r="HC82" s="284"/>
      <c r="HD82" s="284"/>
      <c r="HE82" s="284"/>
      <c r="HF82" s="284"/>
      <c r="HG82" s="284"/>
      <c r="HH82" s="284"/>
      <c r="HI82" s="284"/>
      <c r="HJ82" s="284"/>
      <c r="HK82" s="284"/>
      <c r="HL82" s="284"/>
      <c r="HM82" s="284"/>
      <c r="HN82" s="284"/>
      <c r="HO82" s="284"/>
      <c r="HP82" s="284"/>
      <c r="HQ82" s="284"/>
      <c r="HR82" s="284"/>
      <c r="HS82" s="284"/>
      <c r="HT82" s="284"/>
      <c r="HU82" s="284"/>
      <c r="HV82" s="284"/>
      <c r="HW82" s="284"/>
      <c r="HX82" s="284"/>
      <c r="HY82" s="284"/>
      <c r="HZ82" s="284"/>
      <c r="IA82" s="284"/>
      <c r="IB82" s="284"/>
      <c r="IC82" s="284"/>
      <c r="ID82" s="284"/>
      <c r="IE82" s="284"/>
      <c r="IF82" s="284"/>
      <c r="IG82" s="284"/>
      <c r="IH82" s="284"/>
      <c r="II82" s="284"/>
      <c r="IJ82" s="284"/>
      <c r="IK82" s="284"/>
      <c r="IL82" s="284"/>
      <c r="IM82" s="284"/>
      <c r="IN82" s="284"/>
      <c r="IO82" s="284"/>
      <c r="IP82" s="284"/>
    </row>
  </sheetData>
  <mergeCells count="1">
    <mergeCell ref="A2:D2"/>
  </mergeCells>
  <printOptions horizontalCentered="1"/>
  <pageMargins left="0.511805555555556" right="0.432638888888889"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Y76"/>
  <sheetViews>
    <sheetView showGridLines="0" showZeros="0" topLeftCell="A57" workbookViewId="0">
      <selection activeCell="A5" sqref="$A5:$XFD76"/>
    </sheetView>
  </sheetViews>
  <sheetFormatPr defaultColWidth="8.125" defaultRowHeight="15.95" customHeight="1"/>
  <cols>
    <col min="1" max="1" width="55.75" style="345" customWidth="1"/>
    <col min="2" max="6" width="10.625" style="345" customWidth="1"/>
    <col min="7" max="7" width="8.125" style="345"/>
    <col min="8" max="8" width="9.375" style="345" customWidth="1"/>
    <col min="9" max="259" width="8.125" style="345"/>
  </cols>
  <sheetData>
    <row r="1" s="339" customFormat="1" ht="24" customHeight="1" spans="1:259">
      <c r="A1" s="346" t="s">
        <v>1689</v>
      </c>
      <c r="B1" s="347"/>
      <c r="C1" s="347"/>
      <c r="D1" s="347"/>
      <c r="E1" s="347"/>
      <c r="F1" s="348"/>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c r="BR1" s="349"/>
      <c r="BS1" s="349"/>
      <c r="BT1" s="349"/>
      <c r="BU1" s="349"/>
      <c r="BV1" s="349"/>
      <c r="BW1" s="349"/>
      <c r="BX1" s="349"/>
      <c r="BY1" s="349"/>
      <c r="BZ1" s="349"/>
      <c r="CA1" s="349"/>
      <c r="CB1" s="349"/>
      <c r="CC1" s="349"/>
      <c r="CD1" s="349"/>
      <c r="CE1" s="349"/>
      <c r="CF1" s="349"/>
      <c r="CG1" s="349"/>
      <c r="CH1" s="349"/>
      <c r="CI1" s="349"/>
      <c r="CJ1" s="349"/>
      <c r="CK1" s="349"/>
      <c r="CL1" s="349"/>
      <c r="CM1" s="349"/>
      <c r="CN1" s="349"/>
      <c r="CO1" s="349"/>
      <c r="CP1" s="349"/>
      <c r="CQ1" s="349"/>
      <c r="CR1" s="349"/>
      <c r="CS1" s="349"/>
      <c r="CT1" s="349"/>
      <c r="CU1" s="349"/>
      <c r="CV1" s="349"/>
      <c r="CW1" s="349"/>
      <c r="CX1" s="349"/>
      <c r="CY1" s="349"/>
      <c r="CZ1" s="349"/>
      <c r="DA1" s="349"/>
      <c r="DB1" s="349"/>
      <c r="DC1" s="349"/>
      <c r="DD1" s="349"/>
      <c r="DE1" s="349"/>
      <c r="DF1" s="349"/>
      <c r="DG1" s="349"/>
      <c r="DH1" s="349"/>
      <c r="DI1" s="349"/>
      <c r="DJ1" s="349"/>
      <c r="DK1" s="349"/>
      <c r="DL1" s="349"/>
      <c r="DM1" s="349"/>
      <c r="DN1" s="349"/>
      <c r="DO1" s="349"/>
      <c r="DP1" s="349"/>
      <c r="DQ1" s="349"/>
      <c r="DR1" s="349"/>
      <c r="DS1" s="349"/>
      <c r="DT1" s="349"/>
      <c r="DU1" s="349"/>
      <c r="DV1" s="349"/>
      <c r="DW1" s="349"/>
      <c r="DX1" s="349"/>
      <c r="DY1" s="349"/>
      <c r="DZ1" s="349"/>
      <c r="EA1" s="349"/>
      <c r="EB1" s="349"/>
      <c r="EC1" s="349"/>
      <c r="ED1" s="349"/>
      <c r="EE1" s="349"/>
      <c r="EF1" s="349"/>
      <c r="EG1" s="349"/>
      <c r="EH1" s="349"/>
      <c r="EI1" s="349"/>
      <c r="EJ1" s="349"/>
      <c r="EK1" s="349"/>
      <c r="EL1" s="349"/>
      <c r="EM1" s="349"/>
      <c r="EN1" s="349"/>
      <c r="EO1" s="349"/>
      <c r="EP1" s="349"/>
      <c r="EQ1" s="349"/>
      <c r="ER1" s="349"/>
      <c r="ES1" s="349"/>
      <c r="ET1" s="349"/>
      <c r="EU1" s="349"/>
      <c r="EV1" s="349"/>
      <c r="EW1" s="349"/>
      <c r="EX1" s="349"/>
      <c r="EY1" s="349"/>
      <c r="EZ1" s="349"/>
      <c r="FA1" s="349"/>
      <c r="FB1" s="349"/>
      <c r="FC1" s="349"/>
      <c r="FD1" s="349"/>
      <c r="FE1" s="349"/>
      <c r="FF1" s="349"/>
      <c r="FG1" s="349"/>
      <c r="FH1" s="349"/>
      <c r="FI1" s="349"/>
      <c r="FJ1" s="349"/>
      <c r="FK1" s="349"/>
      <c r="FL1" s="349"/>
      <c r="FM1" s="349"/>
      <c r="FN1" s="349"/>
      <c r="FO1" s="349"/>
      <c r="FP1" s="349"/>
      <c r="FQ1" s="349"/>
      <c r="FR1" s="349"/>
      <c r="FS1" s="349"/>
      <c r="FT1" s="349"/>
      <c r="FU1" s="349"/>
      <c r="FV1" s="349"/>
      <c r="FW1" s="349"/>
      <c r="FX1" s="349"/>
      <c r="FY1" s="349"/>
      <c r="FZ1" s="349"/>
      <c r="GA1" s="349"/>
      <c r="GB1" s="349"/>
      <c r="GC1" s="349"/>
      <c r="GD1" s="349"/>
      <c r="GE1" s="349"/>
      <c r="GF1" s="349"/>
      <c r="GG1" s="349"/>
      <c r="GH1" s="349"/>
      <c r="GI1" s="349"/>
      <c r="GJ1" s="349"/>
      <c r="GK1" s="349"/>
      <c r="GL1" s="349"/>
      <c r="GM1" s="349"/>
      <c r="GN1" s="349"/>
      <c r="GO1" s="349"/>
      <c r="GP1" s="349"/>
      <c r="GQ1" s="349"/>
      <c r="GR1" s="349"/>
      <c r="GS1" s="349"/>
      <c r="GT1" s="349"/>
      <c r="GU1" s="349"/>
      <c r="GV1" s="349"/>
      <c r="GW1" s="349"/>
      <c r="GX1" s="349"/>
      <c r="GY1" s="349"/>
      <c r="GZ1" s="349"/>
      <c r="HA1" s="349"/>
      <c r="HB1" s="349"/>
      <c r="HC1" s="349"/>
      <c r="HD1" s="349"/>
      <c r="HE1" s="349"/>
      <c r="HF1" s="349"/>
      <c r="HG1" s="349"/>
      <c r="HH1" s="349"/>
      <c r="HI1" s="349"/>
      <c r="HJ1" s="349"/>
      <c r="HK1" s="349"/>
      <c r="HL1" s="349"/>
      <c r="HM1" s="349"/>
      <c r="HN1" s="349"/>
      <c r="HO1" s="349"/>
      <c r="HP1" s="349"/>
      <c r="HQ1" s="349"/>
      <c r="HR1" s="349"/>
      <c r="HS1" s="349"/>
      <c r="HT1" s="349"/>
      <c r="HU1" s="349"/>
      <c r="HV1" s="349"/>
      <c r="HW1" s="349"/>
      <c r="HX1" s="349"/>
      <c r="HY1" s="349"/>
      <c r="HZ1" s="349"/>
      <c r="IA1" s="349"/>
      <c r="IB1" s="349"/>
      <c r="IC1" s="349"/>
      <c r="ID1" s="349"/>
      <c r="IE1" s="349"/>
      <c r="IF1" s="349"/>
      <c r="IG1" s="349"/>
      <c r="IH1" s="349"/>
      <c r="II1" s="349"/>
      <c r="IJ1" s="349"/>
      <c r="IK1" s="349"/>
      <c r="IL1" s="349"/>
      <c r="IM1" s="349"/>
      <c r="IN1" s="349"/>
      <c r="IO1" s="349"/>
      <c r="IP1" s="349"/>
      <c r="IQ1" s="349"/>
      <c r="IR1" s="349"/>
      <c r="IS1" s="349"/>
      <c r="IT1" s="349"/>
      <c r="IU1" s="349"/>
      <c r="IV1" s="349"/>
      <c r="IW1" s="349"/>
      <c r="IX1" s="349"/>
      <c r="IY1" s="349"/>
    </row>
    <row r="2" s="340" customFormat="1" ht="42" customHeight="1" spans="1:259">
      <c r="A2" s="350" t="s">
        <v>1690</v>
      </c>
      <c r="B2" s="350"/>
      <c r="C2" s="350"/>
      <c r="D2" s="350"/>
      <c r="E2" s="350"/>
      <c r="F2" s="351"/>
    </row>
    <row r="3" s="341" customFormat="1" ht="27" customHeight="1" spans="1:259">
      <c r="B3" s="352"/>
      <c r="C3" s="352"/>
      <c r="D3" s="352"/>
      <c r="E3" s="352"/>
      <c r="F3" s="353" t="s">
        <v>67</v>
      </c>
    </row>
    <row r="4" s="342" customFormat="1" ht="30" customHeight="1" spans="1:259">
      <c r="A4" s="354" t="s">
        <v>3</v>
      </c>
      <c r="B4" s="355" t="s">
        <v>4</v>
      </c>
      <c r="C4" s="356" t="s">
        <v>121</v>
      </c>
      <c r="D4" s="357" t="s">
        <v>6</v>
      </c>
      <c r="E4" s="358" t="s">
        <v>7</v>
      </c>
      <c r="F4" s="358" t="s">
        <v>8</v>
      </c>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59"/>
      <c r="BV4" s="359"/>
      <c r="BW4" s="359"/>
      <c r="BX4" s="359"/>
      <c r="BY4" s="359"/>
      <c r="BZ4" s="359"/>
      <c r="CA4" s="359"/>
      <c r="CB4" s="359"/>
      <c r="CC4" s="359"/>
      <c r="CD4" s="359"/>
      <c r="CE4" s="359"/>
      <c r="CF4" s="359"/>
      <c r="CG4" s="359"/>
      <c r="CH4" s="359"/>
      <c r="CI4" s="359"/>
      <c r="CJ4" s="359"/>
      <c r="CK4" s="359"/>
      <c r="CL4" s="359"/>
      <c r="CM4" s="359"/>
      <c r="CN4" s="359"/>
      <c r="CO4" s="359"/>
      <c r="CP4" s="359"/>
      <c r="CQ4" s="359"/>
      <c r="CR4" s="359"/>
      <c r="CS4" s="359"/>
      <c r="CT4" s="359"/>
      <c r="CU4" s="359"/>
      <c r="CV4" s="359"/>
      <c r="CW4" s="359"/>
      <c r="CX4" s="359"/>
      <c r="CY4" s="359"/>
      <c r="CZ4" s="359"/>
      <c r="DA4" s="359"/>
      <c r="DB4" s="359"/>
      <c r="DC4" s="359"/>
      <c r="DD4" s="359"/>
      <c r="DE4" s="359"/>
      <c r="DF4" s="359"/>
      <c r="DG4" s="359"/>
      <c r="DH4" s="359"/>
      <c r="DI4" s="359"/>
      <c r="DJ4" s="359"/>
      <c r="DK4" s="359"/>
      <c r="DL4" s="359"/>
      <c r="DM4" s="359"/>
      <c r="DN4" s="359"/>
      <c r="DO4" s="359"/>
      <c r="DP4" s="359"/>
      <c r="DQ4" s="359"/>
      <c r="DR4" s="359"/>
      <c r="DS4" s="359"/>
      <c r="DT4" s="359"/>
      <c r="DU4" s="359"/>
      <c r="DV4" s="359"/>
      <c r="DW4" s="359"/>
      <c r="DX4" s="359"/>
      <c r="DY4" s="359"/>
      <c r="DZ4" s="359"/>
      <c r="EA4" s="359"/>
      <c r="EB4" s="359"/>
      <c r="EC4" s="359"/>
      <c r="ED4" s="359"/>
      <c r="EE4" s="359"/>
      <c r="EF4" s="359"/>
      <c r="EG4" s="359"/>
      <c r="EH4" s="359"/>
      <c r="EI4" s="359"/>
      <c r="EJ4" s="359"/>
      <c r="EK4" s="359"/>
      <c r="EL4" s="359"/>
      <c r="EM4" s="359"/>
      <c r="EN4" s="359"/>
      <c r="EO4" s="359"/>
      <c r="EP4" s="359"/>
      <c r="EQ4" s="359"/>
      <c r="ER4" s="359"/>
      <c r="ES4" s="359"/>
      <c r="ET4" s="359"/>
      <c r="EU4" s="359"/>
      <c r="EV4" s="359"/>
      <c r="EW4" s="359"/>
      <c r="EX4" s="359"/>
      <c r="EY4" s="359"/>
      <c r="EZ4" s="359"/>
      <c r="FA4" s="359"/>
      <c r="FB4" s="359"/>
      <c r="FC4" s="359"/>
      <c r="FD4" s="359"/>
      <c r="FE4" s="359"/>
      <c r="FF4" s="359"/>
      <c r="FG4" s="359"/>
      <c r="FH4" s="359"/>
      <c r="FI4" s="359"/>
      <c r="FJ4" s="359"/>
      <c r="FK4" s="359"/>
      <c r="FL4" s="359"/>
      <c r="FM4" s="359"/>
      <c r="FN4" s="359"/>
      <c r="FO4" s="359"/>
      <c r="FP4" s="359"/>
      <c r="FQ4" s="359"/>
      <c r="FR4" s="359"/>
      <c r="FS4" s="359"/>
      <c r="FT4" s="359"/>
      <c r="FU4" s="359"/>
      <c r="FV4" s="359"/>
      <c r="FW4" s="359"/>
      <c r="FX4" s="359"/>
      <c r="FY4" s="359"/>
      <c r="FZ4" s="359"/>
      <c r="GA4" s="359"/>
      <c r="GB4" s="359"/>
      <c r="GC4" s="359"/>
      <c r="GD4" s="359"/>
      <c r="GE4" s="359"/>
      <c r="GF4" s="359"/>
      <c r="GG4" s="359"/>
      <c r="GH4" s="359"/>
      <c r="GI4" s="359"/>
      <c r="GJ4" s="359"/>
      <c r="GK4" s="359"/>
      <c r="GL4" s="359"/>
      <c r="GM4" s="359"/>
      <c r="GN4" s="359"/>
      <c r="GO4" s="359"/>
      <c r="GP4" s="359"/>
      <c r="GQ4" s="359"/>
      <c r="GR4" s="359"/>
      <c r="GS4" s="359"/>
      <c r="GT4" s="359"/>
      <c r="GU4" s="359"/>
      <c r="GV4" s="359"/>
      <c r="GW4" s="359"/>
      <c r="GX4" s="359"/>
      <c r="GY4" s="359"/>
      <c r="GZ4" s="359"/>
      <c r="HA4" s="359"/>
      <c r="HB4" s="359"/>
      <c r="HC4" s="359"/>
      <c r="HD4" s="359"/>
      <c r="HE4" s="359"/>
      <c r="HF4" s="359"/>
      <c r="HG4" s="359"/>
      <c r="HH4" s="359"/>
      <c r="HI4" s="359"/>
      <c r="HJ4" s="359"/>
      <c r="HK4" s="359"/>
      <c r="HL4" s="359"/>
      <c r="HM4" s="359"/>
      <c r="HN4" s="359"/>
      <c r="HO4" s="359"/>
      <c r="HP4" s="359"/>
      <c r="HQ4" s="359"/>
      <c r="HR4" s="359"/>
      <c r="HS4" s="359"/>
      <c r="HT4" s="359"/>
      <c r="HU4" s="359"/>
      <c r="HV4" s="359"/>
      <c r="HW4" s="359"/>
      <c r="HX4" s="359"/>
      <c r="HY4" s="359"/>
      <c r="HZ4" s="359"/>
      <c r="IA4" s="359"/>
      <c r="IB4" s="359"/>
      <c r="IC4" s="359"/>
      <c r="ID4" s="359"/>
      <c r="IE4" s="359"/>
      <c r="IF4" s="359"/>
      <c r="IG4" s="359"/>
      <c r="IH4" s="359"/>
      <c r="II4" s="359"/>
      <c r="IJ4" s="359"/>
      <c r="IK4" s="359"/>
      <c r="IL4" s="359"/>
      <c r="IM4" s="359"/>
      <c r="IN4" s="359"/>
      <c r="IO4" s="359"/>
      <c r="IP4" s="359"/>
      <c r="IQ4" s="359"/>
      <c r="IR4" s="359"/>
      <c r="IS4" s="359"/>
      <c r="IT4" s="359"/>
      <c r="IU4" s="359"/>
      <c r="IV4" s="359"/>
      <c r="IW4" s="359"/>
      <c r="IX4" s="359"/>
      <c r="IY4" s="359"/>
    </row>
    <row r="5" s="342" customFormat="1" ht="18" customHeight="1" spans="1:259">
      <c r="A5" s="297" t="s">
        <v>1353</v>
      </c>
      <c r="B5" s="360">
        <v>83520</v>
      </c>
      <c r="C5" s="360">
        <v>50050</v>
      </c>
      <c r="D5" s="360">
        <v>50050</v>
      </c>
      <c r="E5" s="361">
        <f>D5/B5</f>
        <v>0.599257662835249</v>
      </c>
      <c r="F5" s="323">
        <v>0.476394441271654</v>
      </c>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2"/>
      <c r="CU5" s="362"/>
      <c r="CV5" s="362"/>
      <c r="CW5" s="362"/>
      <c r="CX5" s="362"/>
      <c r="CY5" s="362"/>
      <c r="CZ5" s="362"/>
      <c r="DA5" s="362"/>
      <c r="DB5" s="362"/>
      <c r="DC5" s="362"/>
      <c r="DD5" s="362"/>
      <c r="DE5" s="362"/>
      <c r="DF5" s="362"/>
      <c r="DG5" s="362"/>
      <c r="DH5" s="362"/>
      <c r="DI5" s="362"/>
      <c r="DJ5" s="362"/>
      <c r="DK5" s="362"/>
      <c r="DL5" s="362"/>
      <c r="DM5" s="362"/>
      <c r="DN5" s="362"/>
      <c r="DO5" s="362"/>
      <c r="DP5" s="362"/>
      <c r="DQ5" s="362"/>
      <c r="DR5" s="362"/>
      <c r="DS5" s="362"/>
      <c r="DT5" s="362"/>
      <c r="DU5" s="362"/>
      <c r="DV5" s="362"/>
      <c r="DW5" s="362"/>
      <c r="DX5" s="362"/>
      <c r="DY5" s="362"/>
      <c r="DZ5" s="362"/>
      <c r="EA5" s="362"/>
      <c r="EB5" s="362"/>
      <c r="EC5" s="362"/>
      <c r="ED5" s="362"/>
      <c r="EE5" s="362"/>
      <c r="EF5" s="362"/>
      <c r="EG5" s="362"/>
      <c r="EH5" s="362"/>
      <c r="EI5" s="362"/>
      <c r="EJ5" s="362"/>
      <c r="EK5" s="362"/>
      <c r="EL5" s="362"/>
      <c r="EM5" s="362"/>
      <c r="EN5" s="362"/>
      <c r="EO5" s="362"/>
      <c r="EP5" s="362"/>
      <c r="EQ5" s="362"/>
      <c r="ER5" s="362"/>
      <c r="ES5" s="362"/>
      <c r="ET5" s="362"/>
      <c r="EU5" s="362"/>
      <c r="EV5" s="362"/>
      <c r="EW5" s="362"/>
      <c r="EX5" s="362"/>
      <c r="EY5" s="362"/>
      <c r="EZ5" s="362"/>
      <c r="FA5" s="362"/>
      <c r="FB5" s="362"/>
      <c r="FC5" s="362"/>
      <c r="FD5" s="362"/>
      <c r="FE5" s="362"/>
      <c r="FF5" s="362"/>
      <c r="FG5" s="362"/>
      <c r="FH5" s="362"/>
      <c r="FI5" s="362"/>
      <c r="FJ5" s="362"/>
      <c r="FK5" s="362"/>
      <c r="FL5" s="362"/>
      <c r="FM5" s="362"/>
      <c r="FN5" s="362"/>
      <c r="FO5" s="362"/>
      <c r="FP5" s="362"/>
      <c r="FQ5" s="362"/>
      <c r="FR5" s="362"/>
      <c r="FS5" s="362"/>
      <c r="FT5" s="362"/>
      <c r="FU5" s="362"/>
      <c r="FV5" s="362"/>
      <c r="FW5" s="362"/>
      <c r="FX5" s="362"/>
      <c r="FY5" s="362"/>
      <c r="FZ5" s="362"/>
      <c r="GA5" s="362"/>
      <c r="GB5" s="362"/>
      <c r="GC5" s="362"/>
      <c r="GD5" s="362"/>
      <c r="GE5" s="362"/>
      <c r="GF5" s="362"/>
      <c r="GG5" s="362"/>
      <c r="GH5" s="362"/>
      <c r="GI5" s="362"/>
      <c r="GJ5" s="362"/>
      <c r="GK5" s="362"/>
      <c r="GL5" s="362"/>
      <c r="GM5" s="362"/>
      <c r="GN5" s="362"/>
      <c r="GO5" s="362"/>
      <c r="GP5" s="362"/>
      <c r="GQ5" s="362"/>
      <c r="GR5" s="362"/>
      <c r="GS5" s="362"/>
      <c r="GT5" s="362"/>
      <c r="GU5" s="362"/>
      <c r="GV5" s="362"/>
      <c r="GW5" s="362"/>
      <c r="GX5" s="362"/>
      <c r="GY5" s="362"/>
      <c r="GZ5" s="362"/>
      <c r="HA5" s="362"/>
      <c r="HB5" s="362"/>
      <c r="HC5" s="362"/>
      <c r="HD5" s="362"/>
      <c r="HE5" s="362"/>
      <c r="HF5" s="362"/>
      <c r="HG5" s="362"/>
      <c r="HH5" s="362"/>
      <c r="HI5" s="362"/>
      <c r="HJ5" s="362"/>
      <c r="HK5" s="362"/>
      <c r="HL5" s="362"/>
      <c r="HM5" s="362"/>
      <c r="HN5" s="362"/>
      <c r="HO5" s="362"/>
      <c r="HP5" s="362"/>
      <c r="HQ5" s="362"/>
      <c r="HR5" s="362"/>
      <c r="HS5" s="362"/>
      <c r="HT5" s="362"/>
      <c r="HU5" s="362"/>
      <c r="HV5" s="362"/>
      <c r="HW5" s="362"/>
      <c r="HX5" s="362"/>
      <c r="HY5" s="362"/>
      <c r="HZ5" s="362"/>
      <c r="IA5" s="362"/>
      <c r="IB5" s="362"/>
      <c r="IC5" s="362"/>
      <c r="ID5" s="362"/>
      <c r="IE5" s="362"/>
      <c r="IF5" s="362"/>
      <c r="IG5" s="362"/>
      <c r="IH5" s="362"/>
      <c r="II5" s="362"/>
      <c r="IJ5" s="362"/>
      <c r="IK5" s="362"/>
      <c r="IL5" s="362"/>
      <c r="IM5" s="362"/>
      <c r="IN5" s="362"/>
      <c r="IO5" s="362"/>
      <c r="IP5" s="362"/>
      <c r="IQ5" s="362"/>
      <c r="IR5" s="362"/>
      <c r="IS5" s="362"/>
      <c r="IT5" s="362"/>
      <c r="IU5" s="362"/>
      <c r="IV5" s="362"/>
      <c r="IW5" s="362"/>
    </row>
    <row r="6" s="343" customFormat="1" ht="18" customHeight="1" spans="1:259">
      <c r="A6" s="297" t="s">
        <v>1354</v>
      </c>
      <c r="B6" s="363"/>
      <c r="C6" s="364"/>
      <c r="D6" s="363"/>
      <c r="E6" s="365"/>
      <c r="F6" s="366"/>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c r="BM6" s="362"/>
      <c r="BN6" s="362"/>
      <c r="BO6" s="362"/>
      <c r="BP6" s="362"/>
      <c r="BQ6" s="362"/>
      <c r="BR6" s="362"/>
      <c r="BS6" s="362"/>
      <c r="BT6" s="362"/>
      <c r="BU6" s="362"/>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c r="DU6" s="362"/>
      <c r="DV6" s="362"/>
      <c r="DW6" s="362"/>
      <c r="DX6" s="362"/>
      <c r="DY6" s="362"/>
      <c r="DZ6" s="362"/>
      <c r="EA6" s="362"/>
      <c r="EB6" s="362"/>
      <c r="EC6" s="362"/>
      <c r="ED6" s="362"/>
      <c r="EE6" s="362"/>
      <c r="EF6" s="362"/>
      <c r="EG6" s="362"/>
      <c r="EH6" s="362"/>
      <c r="EI6" s="362"/>
      <c r="EJ6" s="362"/>
      <c r="EK6" s="362"/>
      <c r="EL6" s="362"/>
      <c r="EM6" s="362"/>
      <c r="EN6" s="362"/>
      <c r="EO6" s="362"/>
      <c r="EP6" s="362"/>
      <c r="EQ6" s="362"/>
      <c r="ER6" s="362"/>
      <c r="ES6" s="362"/>
      <c r="ET6" s="362"/>
      <c r="EU6" s="362"/>
      <c r="EV6" s="362"/>
      <c r="EW6" s="362"/>
      <c r="EX6" s="362"/>
      <c r="EY6" s="362"/>
      <c r="EZ6" s="362"/>
      <c r="FA6" s="362"/>
      <c r="FB6" s="362"/>
      <c r="FC6" s="362"/>
      <c r="FD6" s="362"/>
      <c r="FE6" s="362"/>
      <c r="FF6" s="362"/>
      <c r="FG6" s="362"/>
      <c r="FH6" s="362"/>
      <c r="FI6" s="362"/>
      <c r="FJ6" s="362"/>
      <c r="FK6" s="362"/>
      <c r="FL6" s="362"/>
      <c r="FM6" s="362"/>
      <c r="FN6" s="362"/>
      <c r="FO6" s="362"/>
      <c r="FP6" s="362"/>
      <c r="FQ6" s="362"/>
      <c r="FR6" s="362"/>
      <c r="FS6" s="362"/>
      <c r="FT6" s="362"/>
      <c r="FU6" s="362"/>
      <c r="FV6" s="362"/>
      <c r="FW6" s="362"/>
      <c r="FX6" s="362"/>
      <c r="FY6" s="362"/>
      <c r="FZ6" s="362"/>
      <c r="GA6" s="362"/>
      <c r="GB6" s="362"/>
      <c r="GC6" s="362"/>
      <c r="GD6" s="362"/>
      <c r="GE6" s="362"/>
      <c r="GF6" s="362"/>
      <c r="GG6" s="362"/>
      <c r="GH6" s="362"/>
      <c r="GI6" s="362"/>
      <c r="GJ6" s="362"/>
      <c r="GK6" s="362"/>
      <c r="GL6" s="362"/>
      <c r="GM6" s="362"/>
      <c r="GN6" s="362"/>
      <c r="GO6" s="362"/>
      <c r="GP6" s="362"/>
      <c r="GQ6" s="362"/>
      <c r="GR6" s="362"/>
      <c r="GS6" s="362"/>
      <c r="GT6" s="362"/>
      <c r="GU6" s="362"/>
      <c r="GV6" s="362"/>
      <c r="GW6" s="362"/>
      <c r="GX6" s="362"/>
      <c r="GY6" s="362"/>
      <c r="GZ6" s="362"/>
      <c r="HA6" s="362"/>
      <c r="HB6" s="362"/>
      <c r="HC6" s="362"/>
      <c r="HD6" s="362"/>
      <c r="HE6" s="362"/>
      <c r="HF6" s="362"/>
      <c r="HG6" s="362"/>
      <c r="HH6" s="362"/>
      <c r="HI6" s="362"/>
      <c r="HJ6" s="362"/>
      <c r="HK6" s="362"/>
      <c r="HL6" s="362"/>
      <c r="HM6" s="362"/>
      <c r="HN6" s="362"/>
      <c r="HO6" s="362"/>
      <c r="HP6" s="362"/>
      <c r="HQ6" s="362"/>
      <c r="HR6" s="362"/>
      <c r="HS6" s="362"/>
      <c r="HT6" s="362"/>
      <c r="HU6" s="362"/>
      <c r="HV6" s="362"/>
      <c r="HW6" s="362"/>
      <c r="HX6" s="362"/>
      <c r="HY6" s="362"/>
      <c r="HZ6" s="362"/>
      <c r="IA6" s="362"/>
      <c r="IB6" s="362"/>
      <c r="IC6" s="362"/>
      <c r="ID6" s="362"/>
      <c r="IE6" s="362"/>
      <c r="IF6" s="362"/>
      <c r="IG6" s="362"/>
      <c r="IH6" s="362"/>
      <c r="II6" s="362"/>
      <c r="IJ6" s="362"/>
      <c r="IK6" s="362"/>
      <c r="IL6" s="362"/>
      <c r="IM6" s="362"/>
      <c r="IN6" s="362"/>
      <c r="IO6" s="362"/>
      <c r="IP6" s="362"/>
      <c r="IQ6" s="362"/>
      <c r="IR6" s="362"/>
      <c r="IS6" s="362"/>
      <c r="IT6" s="362"/>
      <c r="IU6" s="362"/>
      <c r="IV6" s="362"/>
      <c r="IW6" s="362"/>
    </row>
    <row r="7" s="343" customFormat="1" ht="18" customHeight="1" spans="1:259">
      <c r="A7" s="179" t="s">
        <v>1355</v>
      </c>
      <c r="B7" s="363"/>
      <c r="C7" s="364"/>
      <c r="D7" s="363"/>
      <c r="E7" s="365"/>
      <c r="F7" s="366"/>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362"/>
      <c r="AZ7" s="362"/>
      <c r="BA7" s="362"/>
      <c r="BB7" s="362"/>
      <c r="BC7" s="362"/>
      <c r="BD7" s="362"/>
      <c r="BE7" s="362"/>
      <c r="BF7" s="362"/>
      <c r="BG7" s="362"/>
      <c r="BH7" s="362"/>
      <c r="BI7" s="362"/>
      <c r="BJ7" s="362"/>
      <c r="BK7" s="362"/>
      <c r="BL7" s="362"/>
      <c r="BM7" s="362"/>
      <c r="BN7" s="362"/>
      <c r="BO7" s="362"/>
      <c r="BP7" s="362"/>
      <c r="BQ7" s="362"/>
      <c r="BR7" s="362"/>
      <c r="BS7" s="362"/>
      <c r="BT7" s="362"/>
      <c r="BU7" s="362"/>
      <c r="BV7" s="362"/>
      <c r="BW7" s="362"/>
      <c r="BX7" s="362"/>
      <c r="BY7" s="362"/>
      <c r="BZ7" s="362"/>
      <c r="CA7" s="362"/>
      <c r="CB7" s="362"/>
      <c r="CC7" s="362"/>
      <c r="CD7" s="362"/>
      <c r="CE7" s="362"/>
      <c r="CF7" s="362"/>
      <c r="CG7" s="362"/>
      <c r="CH7" s="362"/>
      <c r="CI7" s="362"/>
      <c r="CJ7" s="362"/>
      <c r="CK7" s="362"/>
      <c r="CL7" s="362"/>
      <c r="CM7" s="362"/>
      <c r="CN7" s="362"/>
      <c r="CO7" s="362"/>
      <c r="CP7" s="362"/>
      <c r="CQ7" s="362"/>
      <c r="CR7" s="362"/>
      <c r="CS7" s="362"/>
      <c r="CT7" s="362"/>
      <c r="CU7" s="362"/>
      <c r="CV7" s="362"/>
      <c r="CW7" s="362"/>
      <c r="CX7" s="362"/>
      <c r="CY7" s="362"/>
      <c r="CZ7" s="362"/>
      <c r="DA7" s="362"/>
      <c r="DB7" s="362"/>
      <c r="DC7" s="362"/>
      <c r="DD7" s="362"/>
      <c r="DE7" s="362"/>
      <c r="DF7" s="362"/>
      <c r="DG7" s="362"/>
      <c r="DH7" s="362"/>
      <c r="DI7" s="362"/>
      <c r="DJ7" s="362"/>
      <c r="DK7" s="362"/>
      <c r="DL7" s="362"/>
      <c r="DM7" s="362"/>
      <c r="DN7" s="362"/>
      <c r="DO7" s="362"/>
      <c r="DP7" s="362"/>
      <c r="DQ7" s="362"/>
      <c r="DR7" s="362"/>
      <c r="DS7" s="362"/>
      <c r="DT7" s="362"/>
      <c r="DU7" s="362"/>
      <c r="DV7" s="362"/>
      <c r="DW7" s="362"/>
      <c r="DX7" s="362"/>
      <c r="DY7" s="362"/>
      <c r="DZ7" s="362"/>
      <c r="EA7" s="362"/>
      <c r="EB7" s="362"/>
      <c r="EC7" s="362"/>
      <c r="ED7" s="362"/>
      <c r="EE7" s="362"/>
      <c r="EF7" s="362"/>
      <c r="EG7" s="362"/>
      <c r="EH7" s="362"/>
      <c r="EI7" s="362"/>
      <c r="EJ7" s="362"/>
      <c r="EK7" s="362"/>
      <c r="EL7" s="362"/>
      <c r="EM7" s="362"/>
      <c r="EN7" s="362"/>
      <c r="EO7" s="362"/>
      <c r="EP7" s="362"/>
      <c r="EQ7" s="362"/>
      <c r="ER7" s="362"/>
      <c r="ES7" s="362"/>
      <c r="ET7" s="362"/>
      <c r="EU7" s="362"/>
      <c r="EV7" s="362"/>
      <c r="EW7" s="362"/>
      <c r="EX7" s="362"/>
      <c r="EY7" s="362"/>
      <c r="EZ7" s="362"/>
      <c r="FA7" s="362"/>
      <c r="FB7" s="362"/>
      <c r="FC7" s="362"/>
      <c r="FD7" s="362"/>
      <c r="FE7" s="362"/>
      <c r="FF7" s="362"/>
      <c r="FG7" s="362"/>
      <c r="FH7" s="362"/>
      <c r="FI7" s="362"/>
      <c r="FJ7" s="362"/>
      <c r="FK7" s="362"/>
      <c r="FL7" s="362"/>
      <c r="FM7" s="362"/>
      <c r="FN7" s="362"/>
      <c r="FO7" s="362"/>
      <c r="FP7" s="362"/>
      <c r="FQ7" s="362"/>
      <c r="FR7" s="362"/>
      <c r="FS7" s="362"/>
      <c r="FT7" s="362"/>
      <c r="FU7" s="362"/>
      <c r="FV7" s="362"/>
      <c r="FW7" s="362"/>
      <c r="FX7" s="362"/>
      <c r="FY7" s="362"/>
      <c r="FZ7" s="362"/>
      <c r="GA7" s="362"/>
      <c r="GB7" s="362"/>
      <c r="GC7" s="362"/>
      <c r="GD7" s="362"/>
      <c r="GE7" s="362"/>
      <c r="GF7" s="362"/>
      <c r="GG7" s="362"/>
      <c r="GH7" s="362"/>
      <c r="GI7" s="362"/>
      <c r="GJ7" s="362"/>
      <c r="GK7" s="362"/>
      <c r="GL7" s="362"/>
      <c r="GM7" s="362"/>
      <c r="GN7" s="362"/>
      <c r="GO7" s="362"/>
      <c r="GP7" s="362"/>
      <c r="GQ7" s="362"/>
      <c r="GR7" s="362"/>
      <c r="GS7" s="362"/>
      <c r="GT7" s="362"/>
      <c r="GU7" s="362"/>
      <c r="GV7" s="362"/>
      <c r="GW7" s="362"/>
      <c r="GX7" s="362"/>
      <c r="GY7" s="362"/>
      <c r="GZ7" s="362"/>
      <c r="HA7" s="362"/>
      <c r="HB7" s="362"/>
      <c r="HC7" s="362"/>
      <c r="HD7" s="362"/>
      <c r="HE7" s="362"/>
      <c r="HF7" s="362"/>
      <c r="HG7" s="362"/>
      <c r="HH7" s="362"/>
      <c r="HI7" s="362"/>
      <c r="HJ7" s="362"/>
      <c r="HK7" s="362"/>
      <c r="HL7" s="362"/>
      <c r="HM7" s="362"/>
      <c r="HN7" s="362"/>
      <c r="HO7" s="362"/>
      <c r="HP7" s="362"/>
      <c r="HQ7" s="362"/>
      <c r="HR7" s="362"/>
      <c r="HS7" s="362"/>
      <c r="HT7" s="362"/>
      <c r="HU7" s="362"/>
      <c r="HV7" s="362"/>
      <c r="HW7" s="362"/>
      <c r="HX7" s="362"/>
      <c r="HY7" s="362"/>
      <c r="HZ7" s="362"/>
      <c r="IA7" s="362"/>
      <c r="IB7" s="362"/>
      <c r="IC7" s="362"/>
      <c r="ID7" s="362"/>
      <c r="IE7" s="362"/>
      <c r="IF7" s="362"/>
      <c r="IG7" s="362"/>
      <c r="IH7" s="362"/>
      <c r="II7" s="362"/>
      <c r="IJ7" s="362"/>
      <c r="IK7" s="362"/>
      <c r="IL7" s="362"/>
      <c r="IM7" s="362"/>
      <c r="IN7" s="362"/>
      <c r="IO7" s="362"/>
      <c r="IP7" s="362"/>
      <c r="IQ7" s="362"/>
      <c r="IR7" s="362"/>
      <c r="IS7" s="362"/>
      <c r="IT7" s="362"/>
      <c r="IU7" s="362"/>
      <c r="IV7" s="362"/>
      <c r="IW7" s="362"/>
    </row>
    <row r="8" s="343" customFormat="1" ht="18" customHeight="1" spans="1:259">
      <c r="A8" s="179" t="s">
        <v>1356</v>
      </c>
      <c r="B8" s="363"/>
      <c r="C8" s="364"/>
      <c r="D8" s="363"/>
      <c r="E8" s="365"/>
      <c r="F8" s="366"/>
      <c r="G8" s="362"/>
      <c r="H8" s="362"/>
      <c r="I8" s="362"/>
      <c r="J8" s="362"/>
      <c r="K8" s="367"/>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362"/>
      <c r="CA8" s="362"/>
      <c r="CB8" s="362"/>
      <c r="CC8" s="362"/>
      <c r="CD8" s="362"/>
      <c r="CE8" s="362"/>
      <c r="CF8" s="362"/>
      <c r="CG8" s="362"/>
      <c r="CH8" s="362"/>
      <c r="CI8" s="362"/>
      <c r="CJ8" s="362"/>
      <c r="CK8" s="362"/>
      <c r="CL8" s="362"/>
      <c r="CM8" s="362"/>
      <c r="CN8" s="362"/>
      <c r="CO8" s="362"/>
      <c r="CP8" s="362"/>
      <c r="CQ8" s="362"/>
      <c r="CR8" s="362"/>
      <c r="CS8" s="362"/>
      <c r="CT8" s="362"/>
      <c r="CU8" s="362"/>
      <c r="CV8" s="362"/>
      <c r="CW8" s="362"/>
      <c r="CX8" s="362"/>
      <c r="CY8" s="362"/>
      <c r="CZ8" s="362"/>
      <c r="DA8" s="362"/>
      <c r="DB8" s="362"/>
      <c r="DC8" s="362"/>
      <c r="DD8" s="362"/>
      <c r="DE8" s="362"/>
      <c r="DF8" s="362"/>
      <c r="DG8" s="362"/>
      <c r="DH8" s="362"/>
      <c r="DI8" s="362"/>
      <c r="DJ8" s="362"/>
      <c r="DK8" s="362"/>
      <c r="DL8" s="362"/>
      <c r="DM8" s="362"/>
      <c r="DN8" s="362"/>
      <c r="DO8" s="362"/>
      <c r="DP8" s="362"/>
      <c r="DQ8" s="362"/>
      <c r="DR8" s="362"/>
      <c r="DS8" s="362"/>
      <c r="DT8" s="362"/>
      <c r="DU8" s="362"/>
      <c r="DV8" s="362"/>
      <c r="DW8" s="362"/>
      <c r="DX8" s="362"/>
      <c r="DY8" s="362"/>
      <c r="DZ8" s="362"/>
      <c r="EA8" s="362"/>
      <c r="EB8" s="362"/>
      <c r="EC8" s="362"/>
      <c r="ED8" s="362"/>
      <c r="EE8" s="362"/>
      <c r="EF8" s="362"/>
      <c r="EG8" s="362"/>
      <c r="EH8" s="362"/>
      <c r="EI8" s="362"/>
      <c r="EJ8" s="362"/>
      <c r="EK8" s="362"/>
      <c r="EL8" s="362"/>
      <c r="EM8" s="362"/>
      <c r="EN8" s="362"/>
      <c r="EO8" s="362"/>
      <c r="EP8" s="362"/>
      <c r="EQ8" s="362"/>
      <c r="ER8" s="362"/>
      <c r="ES8" s="362"/>
      <c r="ET8" s="362"/>
      <c r="EU8" s="362"/>
      <c r="EV8" s="362"/>
      <c r="EW8" s="362"/>
      <c r="EX8" s="362"/>
      <c r="EY8" s="362"/>
      <c r="EZ8" s="362"/>
      <c r="FA8" s="362"/>
      <c r="FB8" s="362"/>
      <c r="FC8" s="362"/>
      <c r="FD8" s="362"/>
      <c r="FE8" s="362"/>
      <c r="FF8" s="362"/>
      <c r="FG8" s="362"/>
      <c r="FH8" s="362"/>
      <c r="FI8" s="362"/>
      <c r="FJ8" s="362"/>
      <c r="FK8" s="362"/>
      <c r="FL8" s="362"/>
      <c r="FM8" s="362"/>
      <c r="FN8" s="362"/>
      <c r="FO8" s="362"/>
      <c r="FP8" s="362"/>
      <c r="FQ8" s="362"/>
      <c r="FR8" s="362"/>
      <c r="FS8" s="362"/>
      <c r="FT8" s="362"/>
      <c r="FU8" s="362"/>
      <c r="FV8" s="362"/>
      <c r="FW8" s="362"/>
      <c r="FX8" s="362"/>
      <c r="FY8" s="362"/>
      <c r="FZ8" s="362"/>
      <c r="GA8" s="362"/>
      <c r="GB8" s="362"/>
      <c r="GC8" s="362"/>
      <c r="GD8" s="362"/>
      <c r="GE8" s="362"/>
      <c r="GF8" s="362"/>
      <c r="GG8" s="362"/>
      <c r="GH8" s="362"/>
      <c r="GI8" s="362"/>
      <c r="GJ8" s="362"/>
      <c r="GK8" s="362"/>
      <c r="GL8" s="362"/>
      <c r="GM8" s="362"/>
      <c r="GN8" s="362"/>
      <c r="GO8" s="362"/>
      <c r="GP8" s="362"/>
      <c r="GQ8" s="362"/>
      <c r="GR8" s="362"/>
      <c r="GS8" s="362"/>
      <c r="GT8" s="362"/>
      <c r="GU8" s="362"/>
      <c r="GV8" s="362"/>
      <c r="GW8" s="362"/>
      <c r="GX8" s="362"/>
      <c r="GY8" s="362"/>
      <c r="GZ8" s="362"/>
      <c r="HA8" s="362"/>
      <c r="HB8" s="362"/>
      <c r="HC8" s="362"/>
      <c r="HD8" s="362"/>
      <c r="HE8" s="362"/>
      <c r="HF8" s="362"/>
      <c r="HG8" s="362"/>
      <c r="HH8" s="362"/>
      <c r="HI8" s="362"/>
      <c r="HJ8" s="362"/>
      <c r="HK8" s="362"/>
      <c r="HL8" s="362"/>
      <c r="HM8" s="362"/>
      <c r="HN8" s="362"/>
      <c r="HO8" s="362"/>
      <c r="HP8" s="362"/>
      <c r="HQ8" s="362"/>
      <c r="HR8" s="362"/>
      <c r="HS8" s="362"/>
      <c r="HT8" s="362"/>
      <c r="HU8" s="362"/>
      <c r="HV8" s="362"/>
      <c r="HW8" s="362"/>
      <c r="HX8" s="362"/>
      <c r="HY8" s="362"/>
      <c r="HZ8" s="362"/>
      <c r="IA8" s="362"/>
      <c r="IB8" s="362"/>
      <c r="IC8" s="362"/>
      <c r="ID8" s="362"/>
      <c r="IE8" s="362"/>
      <c r="IF8" s="362"/>
      <c r="IG8" s="362"/>
      <c r="IH8" s="362"/>
      <c r="II8" s="362"/>
      <c r="IJ8" s="362"/>
      <c r="IK8" s="362"/>
      <c r="IL8" s="362"/>
      <c r="IM8" s="362"/>
      <c r="IN8" s="362"/>
      <c r="IO8" s="362"/>
      <c r="IP8" s="362"/>
      <c r="IQ8" s="362"/>
      <c r="IR8" s="362"/>
      <c r="IS8" s="362"/>
      <c r="IT8" s="362"/>
      <c r="IU8" s="362"/>
      <c r="IV8" s="362"/>
      <c r="IW8" s="362"/>
    </row>
    <row r="9" s="343" customFormat="1" ht="18" customHeight="1" spans="1:259">
      <c r="A9" s="297" t="s">
        <v>1357</v>
      </c>
      <c r="B9" s="363"/>
      <c r="C9" s="364"/>
      <c r="D9" s="363"/>
      <c r="E9" s="365"/>
      <c r="F9" s="366"/>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2"/>
      <c r="BL9" s="362"/>
      <c r="BM9" s="362"/>
      <c r="BN9" s="362"/>
      <c r="BO9" s="362"/>
      <c r="BP9" s="362"/>
      <c r="BQ9" s="362"/>
      <c r="BR9" s="362"/>
      <c r="BS9" s="362"/>
      <c r="BT9" s="362"/>
      <c r="BU9" s="362"/>
      <c r="BV9" s="362"/>
      <c r="BW9" s="362"/>
      <c r="BX9" s="362"/>
      <c r="BY9" s="362"/>
      <c r="BZ9" s="362"/>
      <c r="CA9" s="362"/>
      <c r="CB9" s="362"/>
      <c r="CC9" s="362"/>
      <c r="CD9" s="362"/>
      <c r="CE9" s="362"/>
      <c r="CF9" s="362"/>
      <c r="CG9" s="362"/>
      <c r="CH9" s="362"/>
      <c r="CI9" s="362"/>
      <c r="CJ9" s="362"/>
      <c r="CK9" s="362"/>
      <c r="CL9" s="362"/>
      <c r="CM9" s="362"/>
      <c r="CN9" s="362"/>
      <c r="CO9" s="362"/>
      <c r="CP9" s="362"/>
      <c r="CQ9" s="362"/>
      <c r="CR9" s="362"/>
      <c r="CS9" s="362"/>
      <c r="CT9" s="362"/>
      <c r="CU9" s="362"/>
      <c r="CV9" s="362"/>
      <c r="CW9" s="362"/>
      <c r="CX9" s="362"/>
      <c r="CY9" s="362"/>
      <c r="CZ9" s="362"/>
      <c r="DA9" s="362"/>
      <c r="DB9" s="362"/>
      <c r="DC9" s="362"/>
      <c r="DD9" s="362"/>
      <c r="DE9" s="362"/>
      <c r="DF9" s="362"/>
      <c r="DG9" s="362"/>
      <c r="DH9" s="362"/>
      <c r="DI9" s="362"/>
      <c r="DJ9" s="362"/>
      <c r="DK9" s="362"/>
      <c r="DL9" s="362"/>
      <c r="DM9" s="362"/>
      <c r="DN9" s="362"/>
      <c r="DO9" s="362"/>
      <c r="DP9" s="362"/>
      <c r="DQ9" s="362"/>
      <c r="DR9" s="362"/>
      <c r="DS9" s="362"/>
      <c r="DT9" s="362"/>
      <c r="DU9" s="362"/>
      <c r="DV9" s="362"/>
      <c r="DW9" s="362"/>
      <c r="DX9" s="362"/>
      <c r="DY9" s="362"/>
      <c r="DZ9" s="362"/>
      <c r="EA9" s="362"/>
      <c r="EB9" s="362"/>
      <c r="EC9" s="362"/>
      <c r="ED9" s="362"/>
      <c r="EE9" s="362"/>
      <c r="EF9" s="362"/>
      <c r="EG9" s="362"/>
      <c r="EH9" s="362"/>
      <c r="EI9" s="362"/>
      <c r="EJ9" s="362"/>
      <c r="EK9" s="362"/>
      <c r="EL9" s="362"/>
      <c r="EM9" s="362"/>
      <c r="EN9" s="362"/>
      <c r="EO9" s="362"/>
      <c r="EP9" s="362"/>
      <c r="EQ9" s="362"/>
      <c r="ER9" s="362"/>
      <c r="ES9" s="362"/>
      <c r="ET9" s="362"/>
      <c r="EU9" s="362"/>
      <c r="EV9" s="362"/>
      <c r="EW9" s="362"/>
      <c r="EX9" s="362"/>
      <c r="EY9" s="362"/>
      <c r="EZ9" s="362"/>
      <c r="FA9" s="362"/>
      <c r="FB9" s="362"/>
      <c r="FC9" s="362"/>
      <c r="FD9" s="362"/>
      <c r="FE9" s="362"/>
      <c r="FF9" s="362"/>
      <c r="FG9" s="362"/>
      <c r="FH9" s="362"/>
      <c r="FI9" s="362"/>
      <c r="FJ9" s="362"/>
      <c r="FK9" s="362"/>
      <c r="FL9" s="362"/>
      <c r="FM9" s="362"/>
      <c r="FN9" s="362"/>
      <c r="FO9" s="362"/>
      <c r="FP9" s="362"/>
      <c r="FQ9" s="362"/>
      <c r="FR9" s="362"/>
      <c r="FS9" s="362"/>
      <c r="FT9" s="362"/>
      <c r="FU9" s="362"/>
      <c r="FV9" s="362"/>
      <c r="FW9" s="362"/>
      <c r="FX9" s="362"/>
      <c r="FY9" s="362"/>
      <c r="FZ9" s="362"/>
      <c r="GA9" s="362"/>
      <c r="GB9" s="362"/>
      <c r="GC9" s="362"/>
      <c r="GD9" s="362"/>
      <c r="GE9" s="362"/>
      <c r="GF9" s="362"/>
      <c r="GG9" s="362"/>
      <c r="GH9" s="362"/>
      <c r="GI9" s="362"/>
      <c r="GJ9" s="362"/>
      <c r="GK9" s="362"/>
      <c r="GL9" s="362"/>
      <c r="GM9" s="362"/>
      <c r="GN9" s="362"/>
      <c r="GO9" s="362"/>
      <c r="GP9" s="362"/>
      <c r="GQ9" s="362"/>
      <c r="GR9" s="362"/>
      <c r="GS9" s="362"/>
      <c r="GT9" s="362"/>
      <c r="GU9" s="362"/>
      <c r="GV9" s="362"/>
      <c r="GW9" s="362"/>
      <c r="GX9" s="362"/>
      <c r="GY9" s="362"/>
      <c r="GZ9" s="362"/>
      <c r="HA9" s="362"/>
      <c r="HB9" s="362"/>
      <c r="HC9" s="362"/>
      <c r="HD9" s="362"/>
      <c r="HE9" s="362"/>
      <c r="HF9" s="362"/>
      <c r="HG9" s="362"/>
      <c r="HH9" s="362"/>
      <c r="HI9" s="362"/>
      <c r="HJ9" s="362"/>
      <c r="HK9" s="362"/>
      <c r="HL9" s="362"/>
      <c r="HM9" s="362"/>
      <c r="HN9" s="362"/>
      <c r="HO9" s="362"/>
      <c r="HP9" s="362"/>
      <c r="HQ9" s="362"/>
      <c r="HR9" s="362"/>
      <c r="HS9" s="362"/>
      <c r="HT9" s="362"/>
      <c r="HU9" s="362"/>
      <c r="HV9" s="362"/>
      <c r="HW9" s="362"/>
      <c r="HX9" s="362"/>
      <c r="HY9" s="362"/>
      <c r="HZ9" s="362"/>
      <c r="IA9" s="362"/>
      <c r="IB9" s="362"/>
      <c r="IC9" s="362"/>
      <c r="ID9" s="362"/>
      <c r="IE9" s="362"/>
      <c r="IF9" s="362"/>
      <c r="IG9" s="362"/>
      <c r="IH9" s="362"/>
      <c r="II9" s="362"/>
      <c r="IJ9" s="362"/>
      <c r="IK9" s="362"/>
      <c r="IL9" s="362"/>
      <c r="IM9" s="362"/>
      <c r="IN9" s="362"/>
      <c r="IO9" s="362"/>
      <c r="IP9" s="362"/>
      <c r="IQ9" s="362"/>
      <c r="IR9" s="362"/>
      <c r="IS9" s="362"/>
      <c r="IT9" s="362"/>
      <c r="IU9" s="362"/>
      <c r="IV9" s="362"/>
      <c r="IW9" s="362"/>
    </row>
    <row r="10" s="343" customFormat="1" ht="18" customHeight="1" spans="1:259">
      <c r="A10" s="297" t="s">
        <v>1358</v>
      </c>
      <c r="B10" s="363"/>
      <c r="C10" s="364"/>
      <c r="D10" s="363"/>
      <c r="E10" s="365"/>
      <c r="F10" s="366"/>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c r="BW10" s="362"/>
      <c r="BX10" s="362"/>
      <c r="BY10" s="362"/>
      <c r="BZ10" s="362"/>
      <c r="CA10" s="362"/>
      <c r="CB10" s="362"/>
      <c r="CC10" s="362"/>
      <c r="CD10" s="362"/>
      <c r="CE10" s="362"/>
      <c r="CF10" s="362"/>
      <c r="CG10" s="362"/>
      <c r="CH10" s="362"/>
      <c r="CI10" s="362"/>
      <c r="CJ10" s="362"/>
      <c r="CK10" s="362"/>
      <c r="CL10" s="362"/>
      <c r="CM10" s="362"/>
      <c r="CN10" s="362"/>
      <c r="CO10" s="362"/>
      <c r="CP10" s="362"/>
      <c r="CQ10" s="362"/>
      <c r="CR10" s="362"/>
      <c r="CS10" s="362"/>
      <c r="CT10" s="362"/>
      <c r="CU10" s="362"/>
      <c r="CV10" s="362"/>
      <c r="CW10" s="362"/>
      <c r="CX10" s="362"/>
      <c r="CY10" s="362"/>
      <c r="CZ10" s="362"/>
      <c r="DA10" s="362"/>
      <c r="DB10" s="362"/>
      <c r="DC10" s="362"/>
      <c r="DD10" s="362"/>
      <c r="DE10" s="362"/>
      <c r="DF10" s="362"/>
      <c r="DG10" s="362"/>
      <c r="DH10" s="362"/>
      <c r="DI10" s="362"/>
      <c r="DJ10" s="362"/>
      <c r="DK10" s="362"/>
      <c r="DL10" s="362"/>
      <c r="DM10" s="362"/>
      <c r="DN10" s="362"/>
      <c r="DO10" s="362"/>
      <c r="DP10" s="362"/>
      <c r="DQ10" s="362"/>
      <c r="DR10" s="362"/>
      <c r="DS10" s="362"/>
      <c r="DT10" s="362"/>
      <c r="DU10" s="362"/>
      <c r="DV10" s="362"/>
      <c r="DW10" s="362"/>
      <c r="DX10" s="362"/>
      <c r="DY10" s="362"/>
      <c r="DZ10" s="362"/>
      <c r="EA10" s="362"/>
      <c r="EB10" s="362"/>
      <c r="EC10" s="362"/>
      <c r="ED10" s="362"/>
      <c r="EE10" s="362"/>
      <c r="EF10" s="362"/>
      <c r="EG10" s="362"/>
      <c r="EH10" s="362"/>
      <c r="EI10" s="362"/>
      <c r="EJ10" s="362"/>
      <c r="EK10" s="362"/>
      <c r="EL10" s="362"/>
      <c r="EM10" s="362"/>
      <c r="EN10" s="362"/>
      <c r="EO10" s="362"/>
      <c r="EP10" s="362"/>
      <c r="EQ10" s="362"/>
      <c r="ER10" s="362"/>
      <c r="ES10" s="362"/>
      <c r="ET10" s="362"/>
      <c r="EU10" s="362"/>
      <c r="EV10" s="362"/>
      <c r="EW10" s="362"/>
      <c r="EX10" s="362"/>
      <c r="EY10" s="362"/>
      <c r="EZ10" s="362"/>
      <c r="FA10" s="362"/>
      <c r="FB10" s="362"/>
      <c r="FC10" s="362"/>
      <c r="FD10" s="362"/>
      <c r="FE10" s="362"/>
      <c r="FF10" s="362"/>
      <c r="FG10" s="362"/>
      <c r="FH10" s="362"/>
      <c r="FI10" s="362"/>
      <c r="FJ10" s="362"/>
      <c r="FK10" s="362"/>
      <c r="FL10" s="362"/>
      <c r="FM10" s="362"/>
      <c r="FN10" s="362"/>
      <c r="FO10" s="362"/>
      <c r="FP10" s="362"/>
      <c r="FQ10" s="362"/>
      <c r="FR10" s="362"/>
      <c r="FS10" s="362"/>
      <c r="FT10" s="362"/>
      <c r="FU10" s="362"/>
      <c r="FV10" s="362"/>
      <c r="FW10" s="362"/>
      <c r="FX10" s="362"/>
      <c r="FY10" s="362"/>
      <c r="FZ10" s="362"/>
      <c r="GA10" s="362"/>
      <c r="GB10" s="362"/>
      <c r="GC10" s="362"/>
      <c r="GD10" s="362"/>
      <c r="GE10" s="362"/>
      <c r="GF10" s="362"/>
      <c r="GG10" s="362"/>
      <c r="GH10" s="362"/>
      <c r="GI10" s="362"/>
      <c r="GJ10" s="362"/>
      <c r="GK10" s="362"/>
      <c r="GL10" s="362"/>
      <c r="GM10" s="362"/>
      <c r="GN10" s="362"/>
      <c r="GO10" s="362"/>
      <c r="GP10" s="362"/>
      <c r="GQ10" s="362"/>
      <c r="GR10" s="362"/>
      <c r="GS10" s="362"/>
      <c r="GT10" s="362"/>
      <c r="GU10" s="362"/>
      <c r="GV10" s="362"/>
      <c r="GW10" s="362"/>
      <c r="GX10" s="362"/>
      <c r="GY10" s="362"/>
      <c r="GZ10" s="362"/>
      <c r="HA10" s="362"/>
      <c r="HB10" s="362"/>
      <c r="HC10" s="362"/>
      <c r="HD10" s="362"/>
      <c r="HE10" s="362"/>
      <c r="HF10" s="362"/>
      <c r="HG10" s="362"/>
      <c r="HH10" s="362"/>
      <c r="HI10" s="362"/>
      <c r="HJ10" s="362"/>
      <c r="HK10" s="362"/>
      <c r="HL10" s="362"/>
      <c r="HM10" s="362"/>
      <c r="HN10" s="362"/>
      <c r="HO10" s="362"/>
      <c r="HP10" s="362"/>
      <c r="HQ10" s="362"/>
      <c r="HR10" s="362"/>
      <c r="HS10" s="362"/>
      <c r="HT10" s="362"/>
      <c r="HU10" s="362"/>
      <c r="HV10" s="362"/>
      <c r="HW10" s="362"/>
      <c r="HX10" s="362"/>
      <c r="HY10" s="362"/>
      <c r="HZ10" s="362"/>
      <c r="IA10" s="362"/>
      <c r="IB10" s="362"/>
      <c r="IC10" s="362"/>
      <c r="ID10" s="362"/>
      <c r="IE10" s="362"/>
      <c r="IF10" s="362"/>
      <c r="IG10" s="362"/>
      <c r="IH10" s="362"/>
      <c r="II10" s="362"/>
      <c r="IJ10" s="362"/>
      <c r="IK10" s="362"/>
      <c r="IL10" s="362"/>
      <c r="IM10" s="362"/>
      <c r="IN10" s="362"/>
      <c r="IO10" s="362"/>
      <c r="IP10" s="362"/>
      <c r="IQ10" s="362"/>
      <c r="IR10" s="362"/>
      <c r="IS10" s="362"/>
      <c r="IT10" s="362"/>
      <c r="IU10" s="362"/>
      <c r="IV10" s="362"/>
      <c r="IW10" s="362"/>
    </row>
    <row r="11" s="343" customFormat="1" ht="18" customHeight="1" spans="1:259">
      <c r="A11" s="297" t="s">
        <v>1359</v>
      </c>
      <c r="B11" s="363"/>
      <c r="C11" s="364"/>
      <c r="D11" s="363"/>
      <c r="E11" s="365"/>
      <c r="F11" s="368"/>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2"/>
      <c r="CB11" s="362"/>
      <c r="CC11" s="362"/>
      <c r="CD11" s="362"/>
      <c r="CE11" s="362"/>
      <c r="CF11" s="362"/>
      <c r="CG11" s="362"/>
      <c r="CH11" s="362"/>
      <c r="CI11" s="362"/>
      <c r="CJ11" s="362"/>
      <c r="CK11" s="362"/>
      <c r="CL11" s="362"/>
      <c r="CM11" s="362"/>
      <c r="CN11" s="362"/>
      <c r="CO11" s="362"/>
      <c r="CP11" s="362"/>
      <c r="CQ11" s="362"/>
      <c r="CR11" s="362"/>
      <c r="CS11" s="362"/>
      <c r="CT11" s="362"/>
      <c r="CU11" s="362"/>
      <c r="CV11" s="362"/>
      <c r="CW11" s="362"/>
      <c r="CX11" s="362"/>
      <c r="CY11" s="362"/>
      <c r="CZ11" s="362"/>
      <c r="DA11" s="362"/>
      <c r="DB11" s="362"/>
      <c r="DC11" s="362"/>
      <c r="DD11" s="362"/>
      <c r="DE11" s="362"/>
      <c r="DF11" s="362"/>
      <c r="DG11" s="362"/>
      <c r="DH11" s="362"/>
      <c r="DI11" s="362"/>
      <c r="DJ11" s="362"/>
      <c r="DK11" s="362"/>
      <c r="DL11" s="362"/>
      <c r="DM11" s="362"/>
      <c r="DN11" s="362"/>
      <c r="DO11" s="362"/>
      <c r="DP11" s="362"/>
      <c r="DQ11" s="362"/>
      <c r="DR11" s="362"/>
      <c r="DS11" s="362"/>
      <c r="DT11" s="362"/>
      <c r="DU11" s="362"/>
      <c r="DV11" s="362"/>
      <c r="DW11" s="362"/>
      <c r="DX11" s="362"/>
      <c r="DY11" s="362"/>
      <c r="DZ11" s="362"/>
      <c r="EA11" s="362"/>
      <c r="EB11" s="362"/>
      <c r="EC11" s="362"/>
      <c r="ED11" s="362"/>
      <c r="EE11" s="362"/>
      <c r="EF11" s="362"/>
      <c r="EG11" s="362"/>
      <c r="EH11" s="362"/>
      <c r="EI11" s="362"/>
      <c r="EJ11" s="362"/>
      <c r="EK11" s="362"/>
      <c r="EL11" s="362"/>
      <c r="EM11" s="362"/>
      <c r="EN11" s="362"/>
      <c r="EO11" s="362"/>
      <c r="EP11" s="362"/>
      <c r="EQ11" s="362"/>
      <c r="ER11" s="362"/>
      <c r="ES11" s="362"/>
      <c r="ET11" s="362"/>
      <c r="EU11" s="362"/>
      <c r="EV11" s="362"/>
      <c r="EW11" s="362"/>
      <c r="EX11" s="362"/>
      <c r="EY11" s="362"/>
      <c r="EZ11" s="362"/>
      <c r="FA11" s="362"/>
      <c r="FB11" s="362"/>
      <c r="FC11" s="362"/>
      <c r="FD11" s="362"/>
      <c r="FE11" s="362"/>
      <c r="FF11" s="362"/>
      <c r="FG11" s="362"/>
      <c r="FH11" s="362"/>
      <c r="FI11" s="362"/>
      <c r="FJ11" s="362"/>
      <c r="FK11" s="362"/>
      <c r="FL11" s="362"/>
      <c r="FM11" s="362"/>
      <c r="FN11" s="362"/>
      <c r="FO11" s="362"/>
      <c r="FP11" s="362"/>
      <c r="FQ11" s="362"/>
      <c r="FR11" s="362"/>
      <c r="FS11" s="362"/>
      <c r="FT11" s="362"/>
      <c r="FU11" s="362"/>
      <c r="FV11" s="362"/>
      <c r="FW11" s="362"/>
      <c r="FX11" s="362"/>
      <c r="FY11" s="362"/>
      <c r="FZ11" s="362"/>
      <c r="GA11" s="362"/>
      <c r="GB11" s="362"/>
      <c r="GC11" s="362"/>
      <c r="GD11" s="362"/>
      <c r="GE11" s="362"/>
      <c r="GF11" s="362"/>
      <c r="GG11" s="362"/>
      <c r="GH11" s="362"/>
      <c r="GI11" s="362"/>
      <c r="GJ11" s="362"/>
      <c r="GK11" s="362"/>
      <c r="GL11" s="362"/>
      <c r="GM11" s="362"/>
      <c r="GN11" s="362"/>
      <c r="GO11" s="362"/>
      <c r="GP11" s="362"/>
      <c r="GQ11" s="362"/>
      <c r="GR11" s="362"/>
      <c r="GS11" s="362"/>
      <c r="GT11" s="362"/>
      <c r="GU11" s="362"/>
      <c r="GV11" s="362"/>
      <c r="GW11" s="362"/>
      <c r="GX11" s="362"/>
      <c r="GY11" s="362"/>
      <c r="GZ11" s="362"/>
      <c r="HA11" s="362"/>
      <c r="HB11" s="362"/>
      <c r="HC11" s="362"/>
      <c r="HD11" s="362"/>
      <c r="HE11" s="362"/>
      <c r="HF11" s="362"/>
      <c r="HG11" s="362"/>
      <c r="HH11" s="362"/>
      <c r="HI11" s="362"/>
      <c r="HJ11" s="362"/>
      <c r="HK11" s="362"/>
      <c r="HL11" s="362"/>
      <c r="HM11" s="362"/>
      <c r="HN11" s="362"/>
      <c r="HO11" s="362"/>
      <c r="HP11" s="362"/>
      <c r="HQ11" s="362"/>
      <c r="HR11" s="362"/>
      <c r="HS11" s="362"/>
      <c r="HT11" s="362"/>
      <c r="HU11" s="362"/>
      <c r="HV11" s="362"/>
      <c r="HW11" s="362"/>
      <c r="HX11" s="362"/>
      <c r="HY11" s="362"/>
      <c r="HZ11" s="362"/>
      <c r="IA11" s="362"/>
      <c r="IB11" s="362"/>
      <c r="IC11" s="362"/>
      <c r="ID11" s="362"/>
      <c r="IE11" s="362"/>
      <c r="IF11" s="362"/>
      <c r="IG11" s="362"/>
      <c r="IH11" s="362"/>
      <c r="II11" s="362"/>
      <c r="IJ11" s="362"/>
      <c r="IK11" s="362"/>
      <c r="IL11" s="362"/>
      <c r="IM11" s="362"/>
      <c r="IN11" s="362"/>
      <c r="IO11" s="362"/>
      <c r="IP11" s="362"/>
      <c r="IQ11" s="362"/>
      <c r="IR11" s="362"/>
      <c r="IS11" s="362"/>
      <c r="IT11" s="362"/>
      <c r="IU11" s="362"/>
      <c r="IV11" s="362"/>
      <c r="IW11" s="362"/>
    </row>
    <row r="12" s="343" customFormat="1" ht="18" customHeight="1" spans="1:259">
      <c r="A12" s="297" t="s">
        <v>1360</v>
      </c>
      <c r="B12" s="363"/>
      <c r="C12" s="364"/>
      <c r="D12" s="363"/>
      <c r="E12" s="365"/>
      <c r="F12" s="368"/>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362"/>
      <c r="BU12" s="362"/>
      <c r="BV12" s="362"/>
      <c r="BW12" s="362"/>
      <c r="BX12" s="362"/>
      <c r="BY12" s="362"/>
      <c r="BZ12" s="362"/>
      <c r="CA12" s="362"/>
      <c r="CB12" s="362"/>
      <c r="CC12" s="362"/>
      <c r="CD12" s="362"/>
      <c r="CE12" s="362"/>
      <c r="CF12" s="362"/>
      <c r="CG12" s="362"/>
      <c r="CH12" s="362"/>
      <c r="CI12" s="362"/>
      <c r="CJ12" s="362"/>
      <c r="CK12" s="362"/>
      <c r="CL12" s="362"/>
      <c r="CM12" s="362"/>
      <c r="CN12" s="362"/>
      <c r="CO12" s="362"/>
      <c r="CP12" s="362"/>
      <c r="CQ12" s="362"/>
      <c r="CR12" s="362"/>
      <c r="CS12" s="362"/>
      <c r="CT12" s="362"/>
      <c r="CU12" s="362"/>
      <c r="CV12" s="362"/>
      <c r="CW12" s="362"/>
      <c r="CX12" s="362"/>
      <c r="CY12" s="362"/>
      <c r="CZ12" s="362"/>
      <c r="DA12" s="362"/>
      <c r="DB12" s="362"/>
      <c r="DC12" s="362"/>
      <c r="DD12" s="362"/>
      <c r="DE12" s="362"/>
      <c r="DF12" s="362"/>
      <c r="DG12" s="362"/>
      <c r="DH12" s="362"/>
      <c r="DI12" s="362"/>
      <c r="DJ12" s="362"/>
      <c r="DK12" s="362"/>
      <c r="DL12" s="362"/>
      <c r="DM12" s="362"/>
      <c r="DN12" s="362"/>
      <c r="DO12" s="362"/>
      <c r="DP12" s="362"/>
      <c r="DQ12" s="362"/>
      <c r="DR12" s="362"/>
      <c r="DS12" s="362"/>
      <c r="DT12" s="362"/>
      <c r="DU12" s="362"/>
      <c r="DV12" s="362"/>
      <c r="DW12" s="362"/>
      <c r="DX12" s="362"/>
      <c r="DY12" s="362"/>
      <c r="DZ12" s="362"/>
      <c r="EA12" s="362"/>
      <c r="EB12" s="362"/>
      <c r="EC12" s="362"/>
      <c r="ED12" s="362"/>
      <c r="EE12" s="362"/>
      <c r="EF12" s="362"/>
      <c r="EG12" s="362"/>
      <c r="EH12" s="362"/>
      <c r="EI12" s="362"/>
      <c r="EJ12" s="362"/>
      <c r="EK12" s="362"/>
      <c r="EL12" s="362"/>
      <c r="EM12" s="362"/>
      <c r="EN12" s="362"/>
      <c r="EO12" s="362"/>
      <c r="EP12" s="362"/>
      <c r="EQ12" s="362"/>
      <c r="ER12" s="362"/>
      <c r="ES12" s="362"/>
      <c r="ET12" s="362"/>
      <c r="EU12" s="362"/>
      <c r="EV12" s="362"/>
      <c r="EW12" s="362"/>
      <c r="EX12" s="362"/>
      <c r="EY12" s="362"/>
      <c r="EZ12" s="362"/>
      <c r="FA12" s="362"/>
      <c r="FB12" s="362"/>
      <c r="FC12" s="362"/>
      <c r="FD12" s="362"/>
      <c r="FE12" s="362"/>
      <c r="FF12" s="362"/>
      <c r="FG12" s="362"/>
      <c r="FH12" s="362"/>
      <c r="FI12" s="362"/>
      <c r="FJ12" s="362"/>
      <c r="FK12" s="362"/>
      <c r="FL12" s="362"/>
      <c r="FM12" s="362"/>
      <c r="FN12" s="362"/>
      <c r="FO12" s="362"/>
      <c r="FP12" s="362"/>
      <c r="FQ12" s="362"/>
      <c r="FR12" s="362"/>
      <c r="FS12" s="362"/>
      <c r="FT12" s="362"/>
      <c r="FU12" s="362"/>
      <c r="FV12" s="362"/>
      <c r="FW12" s="362"/>
      <c r="FX12" s="362"/>
      <c r="FY12" s="362"/>
      <c r="FZ12" s="362"/>
      <c r="GA12" s="362"/>
      <c r="GB12" s="362"/>
      <c r="GC12" s="362"/>
      <c r="GD12" s="362"/>
      <c r="GE12" s="362"/>
      <c r="GF12" s="362"/>
      <c r="GG12" s="362"/>
      <c r="GH12" s="362"/>
      <c r="GI12" s="362"/>
      <c r="GJ12" s="362"/>
      <c r="GK12" s="362"/>
      <c r="GL12" s="362"/>
      <c r="GM12" s="362"/>
      <c r="GN12" s="362"/>
      <c r="GO12" s="362"/>
      <c r="GP12" s="362"/>
      <c r="GQ12" s="362"/>
      <c r="GR12" s="362"/>
      <c r="GS12" s="362"/>
      <c r="GT12" s="362"/>
      <c r="GU12" s="362"/>
      <c r="GV12" s="362"/>
      <c r="GW12" s="362"/>
      <c r="GX12" s="362"/>
      <c r="GY12" s="362"/>
      <c r="GZ12" s="362"/>
      <c r="HA12" s="362"/>
      <c r="HB12" s="362"/>
      <c r="HC12" s="362"/>
      <c r="HD12" s="362"/>
      <c r="HE12" s="362"/>
      <c r="HF12" s="362"/>
      <c r="HG12" s="362"/>
      <c r="HH12" s="362"/>
      <c r="HI12" s="362"/>
      <c r="HJ12" s="362"/>
      <c r="HK12" s="362"/>
      <c r="HL12" s="362"/>
      <c r="HM12" s="362"/>
      <c r="HN12" s="362"/>
      <c r="HO12" s="362"/>
      <c r="HP12" s="362"/>
      <c r="HQ12" s="362"/>
      <c r="HR12" s="362"/>
      <c r="HS12" s="362"/>
      <c r="HT12" s="362"/>
      <c r="HU12" s="362"/>
      <c r="HV12" s="362"/>
      <c r="HW12" s="362"/>
      <c r="HX12" s="362"/>
      <c r="HY12" s="362"/>
      <c r="HZ12" s="362"/>
      <c r="IA12" s="362"/>
      <c r="IB12" s="362"/>
      <c r="IC12" s="362"/>
      <c r="ID12" s="362"/>
      <c r="IE12" s="362"/>
      <c r="IF12" s="362"/>
      <c r="IG12" s="362"/>
      <c r="IH12" s="362"/>
      <c r="II12" s="362"/>
      <c r="IJ12" s="362"/>
      <c r="IK12" s="362"/>
      <c r="IL12" s="362"/>
      <c r="IM12" s="362"/>
      <c r="IN12" s="362"/>
      <c r="IO12" s="362"/>
      <c r="IP12" s="362"/>
      <c r="IQ12" s="362"/>
      <c r="IR12" s="362"/>
      <c r="IS12" s="362"/>
      <c r="IT12" s="362"/>
      <c r="IU12" s="362"/>
      <c r="IV12" s="362"/>
      <c r="IW12" s="362"/>
    </row>
    <row r="13" s="343" customFormat="1" ht="18" customHeight="1" spans="1:259">
      <c r="A13" s="297" t="s">
        <v>1361</v>
      </c>
      <c r="B13" s="369"/>
      <c r="C13" s="364"/>
      <c r="D13" s="363"/>
      <c r="E13" s="365"/>
      <c r="F13" s="368"/>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362"/>
      <c r="BW13" s="362"/>
      <c r="BX13" s="362"/>
      <c r="BY13" s="362"/>
      <c r="BZ13" s="362"/>
      <c r="CA13" s="362"/>
      <c r="CB13" s="362"/>
      <c r="CC13" s="362"/>
      <c r="CD13" s="362"/>
      <c r="CE13" s="362"/>
      <c r="CF13" s="362"/>
      <c r="CG13" s="362"/>
      <c r="CH13" s="362"/>
      <c r="CI13" s="362"/>
      <c r="CJ13" s="362"/>
      <c r="CK13" s="362"/>
      <c r="CL13" s="362"/>
      <c r="CM13" s="362"/>
      <c r="CN13" s="362"/>
      <c r="CO13" s="362"/>
      <c r="CP13" s="362"/>
      <c r="CQ13" s="362"/>
      <c r="CR13" s="362"/>
      <c r="CS13" s="362"/>
      <c r="CT13" s="362"/>
      <c r="CU13" s="362"/>
      <c r="CV13" s="362"/>
      <c r="CW13" s="362"/>
      <c r="CX13" s="362"/>
      <c r="CY13" s="362"/>
      <c r="CZ13" s="362"/>
      <c r="DA13" s="362"/>
      <c r="DB13" s="362"/>
      <c r="DC13" s="362"/>
      <c r="DD13" s="362"/>
      <c r="DE13" s="362"/>
      <c r="DF13" s="362"/>
      <c r="DG13" s="362"/>
      <c r="DH13" s="362"/>
      <c r="DI13" s="362"/>
      <c r="DJ13" s="362"/>
      <c r="DK13" s="362"/>
      <c r="DL13" s="362"/>
      <c r="DM13" s="362"/>
      <c r="DN13" s="362"/>
      <c r="DO13" s="362"/>
      <c r="DP13" s="362"/>
      <c r="DQ13" s="362"/>
      <c r="DR13" s="362"/>
      <c r="DS13" s="362"/>
      <c r="DT13" s="362"/>
      <c r="DU13" s="362"/>
      <c r="DV13" s="362"/>
      <c r="DW13" s="362"/>
      <c r="DX13" s="362"/>
      <c r="DY13" s="362"/>
      <c r="DZ13" s="362"/>
      <c r="EA13" s="362"/>
      <c r="EB13" s="362"/>
      <c r="EC13" s="362"/>
      <c r="ED13" s="362"/>
      <c r="EE13" s="362"/>
      <c r="EF13" s="362"/>
      <c r="EG13" s="362"/>
      <c r="EH13" s="362"/>
      <c r="EI13" s="362"/>
      <c r="EJ13" s="362"/>
      <c r="EK13" s="362"/>
      <c r="EL13" s="362"/>
      <c r="EM13" s="362"/>
      <c r="EN13" s="362"/>
      <c r="EO13" s="362"/>
      <c r="EP13" s="362"/>
      <c r="EQ13" s="362"/>
      <c r="ER13" s="362"/>
      <c r="ES13" s="362"/>
      <c r="ET13" s="362"/>
      <c r="EU13" s="362"/>
      <c r="EV13" s="362"/>
      <c r="EW13" s="362"/>
      <c r="EX13" s="362"/>
      <c r="EY13" s="362"/>
      <c r="EZ13" s="362"/>
      <c r="FA13" s="362"/>
      <c r="FB13" s="362"/>
      <c r="FC13" s="362"/>
      <c r="FD13" s="362"/>
      <c r="FE13" s="362"/>
      <c r="FF13" s="362"/>
      <c r="FG13" s="362"/>
      <c r="FH13" s="362"/>
      <c r="FI13" s="362"/>
      <c r="FJ13" s="362"/>
      <c r="FK13" s="362"/>
      <c r="FL13" s="362"/>
      <c r="FM13" s="362"/>
      <c r="FN13" s="362"/>
      <c r="FO13" s="362"/>
      <c r="FP13" s="362"/>
      <c r="FQ13" s="362"/>
      <c r="FR13" s="362"/>
      <c r="FS13" s="362"/>
      <c r="FT13" s="362"/>
      <c r="FU13" s="362"/>
      <c r="FV13" s="362"/>
      <c r="FW13" s="362"/>
      <c r="FX13" s="362"/>
      <c r="FY13" s="362"/>
      <c r="FZ13" s="362"/>
      <c r="GA13" s="362"/>
      <c r="GB13" s="362"/>
      <c r="GC13" s="362"/>
      <c r="GD13" s="362"/>
      <c r="GE13" s="362"/>
      <c r="GF13" s="362"/>
      <c r="GG13" s="362"/>
      <c r="GH13" s="362"/>
      <c r="GI13" s="362"/>
      <c r="GJ13" s="362"/>
      <c r="GK13" s="362"/>
      <c r="GL13" s="362"/>
      <c r="GM13" s="362"/>
      <c r="GN13" s="362"/>
      <c r="GO13" s="362"/>
      <c r="GP13" s="362"/>
      <c r="GQ13" s="362"/>
      <c r="GR13" s="362"/>
      <c r="GS13" s="362"/>
      <c r="GT13" s="362"/>
      <c r="GU13" s="362"/>
      <c r="GV13" s="362"/>
      <c r="GW13" s="362"/>
      <c r="GX13" s="362"/>
      <c r="GY13" s="362"/>
      <c r="GZ13" s="362"/>
      <c r="HA13" s="362"/>
      <c r="HB13" s="362"/>
      <c r="HC13" s="362"/>
      <c r="HD13" s="362"/>
      <c r="HE13" s="362"/>
      <c r="HF13" s="362"/>
      <c r="HG13" s="362"/>
      <c r="HH13" s="362"/>
      <c r="HI13" s="362"/>
      <c r="HJ13" s="362"/>
      <c r="HK13" s="362"/>
      <c r="HL13" s="362"/>
      <c r="HM13" s="362"/>
      <c r="HN13" s="362"/>
      <c r="HO13" s="362"/>
      <c r="HP13" s="362"/>
      <c r="HQ13" s="362"/>
      <c r="HR13" s="362"/>
      <c r="HS13" s="362"/>
      <c r="HT13" s="362"/>
      <c r="HU13" s="362"/>
      <c r="HV13" s="362"/>
      <c r="HW13" s="362"/>
      <c r="HX13" s="362"/>
      <c r="HY13" s="362"/>
      <c r="HZ13" s="362"/>
      <c r="IA13" s="362"/>
      <c r="IB13" s="362"/>
      <c r="IC13" s="362"/>
      <c r="ID13" s="362"/>
      <c r="IE13" s="362"/>
      <c r="IF13" s="362"/>
      <c r="IG13" s="362"/>
      <c r="IH13" s="362"/>
      <c r="II13" s="362"/>
      <c r="IJ13" s="362"/>
      <c r="IK13" s="362"/>
      <c r="IL13" s="362"/>
      <c r="IM13" s="362"/>
      <c r="IN13" s="362"/>
      <c r="IO13" s="362"/>
      <c r="IP13" s="362"/>
      <c r="IQ13" s="362"/>
      <c r="IR13" s="362"/>
      <c r="IS13" s="362"/>
      <c r="IT13" s="362"/>
      <c r="IU13" s="362"/>
      <c r="IV13" s="362"/>
      <c r="IW13" s="362"/>
    </row>
    <row r="14" s="343" customFormat="1" ht="18" customHeight="1" spans="1:259">
      <c r="A14" s="297" t="s">
        <v>1362</v>
      </c>
      <c r="B14" s="370"/>
      <c r="C14" s="371"/>
      <c r="D14" s="360"/>
      <c r="E14" s="361"/>
      <c r="F14" s="331"/>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c r="BP14" s="362"/>
      <c r="BQ14" s="362"/>
      <c r="BR14" s="362"/>
      <c r="BS14" s="362"/>
      <c r="BT14" s="362"/>
      <c r="BU14" s="362"/>
      <c r="BV14" s="362"/>
      <c r="BW14" s="362"/>
      <c r="BX14" s="362"/>
      <c r="BY14" s="362"/>
      <c r="BZ14" s="362"/>
      <c r="CA14" s="362"/>
      <c r="CB14" s="362"/>
      <c r="CC14" s="362"/>
      <c r="CD14" s="362"/>
      <c r="CE14" s="362"/>
      <c r="CF14" s="362"/>
      <c r="CG14" s="362"/>
      <c r="CH14" s="362"/>
      <c r="CI14" s="362"/>
      <c r="CJ14" s="362"/>
      <c r="CK14" s="362"/>
      <c r="CL14" s="362"/>
      <c r="CM14" s="362"/>
      <c r="CN14" s="362"/>
      <c r="CO14" s="362"/>
      <c r="CP14" s="362"/>
      <c r="CQ14" s="362"/>
      <c r="CR14" s="362"/>
      <c r="CS14" s="362"/>
      <c r="CT14" s="362"/>
      <c r="CU14" s="362"/>
      <c r="CV14" s="362"/>
      <c r="CW14" s="362"/>
      <c r="CX14" s="362"/>
      <c r="CY14" s="362"/>
      <c r="CZ14" s="362"/>
      <c r="DA14" s="362"/>
      <c r="DB14" s="362"/>
      <c r="DC14" s="362"/>
      <c r="DD14" s="362"/>
      <c r="DE14" s="362"/>
      <c r="DF14" s="362"/>
      <c r="DG14" s="362"/>
      <c r="DH14" s="362"/>
      <c r="DI14" s="362"/>
      <c r="DJ14" s="362"/>
      <c r="DK14" s="362"/>
      <c r="DL14" s="362"/>
      <c r="DM14" s="362"/>
      <c r="DN14" s="362"/>
      <c r="DO14" s="362"/>
      <c r="DP14" s="362"/>
      <c r="DQ14" s="362"/>
      <c r="DR14" s="362"/>
      <c r="DS14" s="362"/>
      <c r="DT14" s="362"/>
      <c r="DU14" s="362"/>
      <c r="DV14" s="362"/>
      <c r="DW14" s="362"/>
      <c r="DX14" s="362"/>
      <c r="DY14" s="362"/>
      <c r="DZ14" s="362"/>
      <c r="EA14" s="362"/>
      <c r="EB14" s="362"/>
      <c r="EC14" s="362"/>
      <c r="ED14" s="362"/>
      <c r="EE14" s="362"/>
      <c r="EF14" s="362"/>
      <c r="EG14" s="362"/>
      <c r="EH14" s="362"/>
      <c r="EI14" s="362"/>
      <c r="EJ14" s="362"/>
      <c r="EK14" s="362"/>
      <c r="EL14" s="362"/>
      <c r="EM14" s="362"/>
      <c r="EN14" s="362"/>
      <c r="EO14" s="362"/>
      <c r="EP14" s="362"/>
      <c r="EQ14" s="362"/>
      <c r="ER14" s="362"/>
      <c r="ES14" s="362"/>
      <c r="ET14" s="362"/>
      <c r="EU14" s="362"/>
      <c r="EV14" s="362"/>
      <c r="EW14" s="362"/>
      <c r="EX14" s="362"/>
      <c r="EY14" s="362"/>
      <c r="EZ14" s="362"/>
      <c r="FA14" s="362"/>
      <c r="FB14" s="362"/>
      <c r="FC14" s="362"/>
      <c r="FD14" s="362"/>
      <c r="FE14" s="362"/>
      <c r="FF14" s="362"/>
      <c r="FG14" s="362"/>
      <c r="FH14" s="362"/>
      <c r="FI14" s="362"/>
      <c r="FJ14" s="362"/>
      <c r="FK14" s="362"/>
      <c r="FL14" s="362"/>
      <c r="FM14" s="362"/>
      <c r="FN14" s="362"/>
      <c r="FO14" s="362"/>
      <c r="FP14" s="362"/>
      <c r="FQ14" s="362"/>
      <c r="FR14" s="362"/>
      <c r="FS14" s="362"/>
      <c r="FT14" s="362"/>
      <c r="FU14" s="362"/>
      <c r="FV14" s="362"/>
      <c r="FW14" s="362"/>
      <c r="FX14" s="362"/>
      <c r="FY14" s="362"/>
      <c r="FZ14" s="362"/>
      <c r="GA14" s="362"/>
      <c r="GB14" s="362"/>
      <c r="GC14" s="362"/>
      <c r="GD14" s="362"/>
      <c r="GE14" s="362"/>
      <c r="GF14" s="362"/>
      <c r="GG14" s="362"/>
      <c r="GH14" s="362"/>
      <c r="GI14" s="362"/>
      <c r="GJ14" s="362"/>
      <c r="GK14" s="362"/>
      <c r="GL14" s="362"/>
      <c r="GM14" s="362"/>
      <c r="GN14" s="362"/>
      <c r="GO14" s="362"/>
      <c r="GP14" s="362"/>
      <c r="GQ14" s="362"/>
      <c r="GR14" s="362"/>
      <c r="GS14" s="362"/>
      <c r="GT14" s="362"/>
      <c r="GU14" s="362"/>
      <c r="GV14" s="362"/>
      <c r="GW14" s="362"/>
      <c r="GX14" s="362"/>
      <c r="GY14" s="362"/>
      <c r="GZ14" s="362"/>
      <c r="HA14" s="362"/>
      <c r="HB14" s="362"/>
      <c r="HC14" s="362"/>
      <c r="HD14" s="362"/>
      <c r="HE14" s="362"/>
      <c r="HF14" s="362"/>
      <c r="HG14" s="362"/>
      <c r="HH14" s="362"/>
      <c r="HI14" s="362"/>
      <c r="HJ14" s="362"/>
      <c r="HK14" s="362"/>
      <c r="HL14" s="362"/>
      <c r="HM14" s="362"/>
      <c r="HN14" s="362"/>
      <c r="HO14" s="362"/>
      <c r="HP14" s="362"/>
      <c r="HQ14" s="362"/>
      <c r="HR14" s="362"/>
      <c r="HS14" s="362"/>
      <c r="HT14" s="362"/>
      <c r="HU14" s="362"/>
      <c r="HV14" s="362"/>
      <c r="HW14" s="362"/>
      <c r="HX14" s="362"/>
      <c r="HY14" s="362"/>
      <c r="HZ14" s="362"/>
      <c r="IA14" s="362"/>
      <c r="IB14" s="362"/>
      <c r="IC14" s="362"/>
      <c r="ID14" s="362"/>
      <c r="IE14" s="362"/>
      <c r="IF14" s="362"/>
      <c r="IG14" s="362"/>
      <c r="IH14" s="362"/>
      <c r="II14" s="362"/>
      <c r="IJ14" s="362"/>
      <c r="IK14" s="362"/>
      <c r="IL14" s="362"/>
      <c r="IM14" s="362"/>
      <c r="IN14" s="362"/>
      <c r="IO14" s="362"/>
      <c r="IP14" s="362"/>
      <c r="IQ14" s="362"/>
      <c r="IR14" s="362"/>
      <c r="IS14" s="362"/>
      <c r="IT14" s="362"/>
      <c r="IU14" s="362"/>
      <c r="IV14" s="362"/>
      <c r="IW14" s="362"/>
    </row>
    <row r="15" s="343" customFormat="1" ht="18" customHeight="1" spans="1:259">
      <c r="A15" s="297" t="s">
        <v>1363</v>
      </c>
      <c r="B15" s="360">
        <v>2642</v>
      </c>
      <c r="C15" s="360">
        <v>1449</v>
      </c>
      <c r="D15" s="360">
        <v>1449</v>
      </c>
      <c r="E15" s="361">
        <f t="shared" ref="E15:E18" si="0">D15/B15</f>
        <v>0.548448145344436</v>
      </c>
      <c r="F15" s="372">
        <v>0.470913227169321</v>
      </c>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62"/>
      <c r="CB15" s="362"/>
      <c r="CC15" s="362"/>
      <c r="CD15" s="362"/>
      <c r="CE15" s="362"/>
      <c r="CF15" s="362"/>
      <c r="CG15" s="362"/>
      <c r="CH15" s="362"/>
      <c r="CI15" s="362"/>
      <c r="CJ15" s="362"/>
      <c r="CK15" s="362"/>
      <c r="CL15" s="362"/>
      <c r="CM15" s="362"/>
      <c r="CN15" s="362"/>
      <c r="CO15" s="362"/>
      <c r="CP15" s="362"/>
      <c r="CQ15" s="362"/>
      <c r="CR15" s="362"/>
      <c r="CS15" s="362"/>
      <c r="CT15" s="362"/>
      <c r="CU15" s="362"/>
      <c r="CV15" s="362"/>
      <c r="CW15" s="362"/>
      <c r="CX15" s="362"/>
      <c r="CY15" s="362"/>
      <c r="CZ15" s="362"/>
      <c r="DA15" s="362"/>
      <c r="DB15" s="362"/>
      <c r="DC15" s="362"/>
      <c r="DD15" s="362"/>
      <c r="DE15" s="362"/>
      <c r="DF15" s="362"/>
      <c r="DG15" s="362"/>
      <c r="DH15" s="362"/>
      <c r="DI15" s="362"/>
      <c r="DJ15" s="362"/>
      <c r="DK15" s="362"/>
      <c r="DL15" s="362"/>
      <c r="DM15" s="362"/>
      <c r="DN15" s="362"/>
      <c r="DO15" s="362"/>
      <c r="DP15" s="362"/>
      <c r="DQ15" s="362"/>
      <c r="DR15" s="362"/>
      <c r="DS15" s="362"/>
      <c r="DT15" s="362"/>
      <c r="DU15" s="362"/>
      <c r="DV15" s="362"/>
      <c r="DW15" s="362"/>
      <c r="DX15" s="362"/>
      <c r="DY15" s="362"/>
      <c r="DZ15" s="362"/>
      <c r="EA15" s="362"/>
      <c r="EB15" s="362"/>
      <c r="EC15" s="362"/>
      <c r="ED15" s="362"/>
      <c r="EE15" s="362"/>
      <c r="EF15" s="362"/>
      <c r="EG15" s="362"/>
      <c r="EH15" s="362"/>
      <c r="EI15" s="362"/>
      <c r="EJ15" s="362"/>
      <c r="EK15" s="362"/>
      <c r="EL15" s="362"/>
      <c r="EM15" s="362"/>
      <c r="EN15" s="362"/>
      <c r="EO15" s="362"/>
      <c r="EP15" s="362"/>
      <c r="EQ15" s="362"/>
      <c r="ER15" s="362"/>
      <c r="ES15" s="362"/>
      <c r="ET15" s="362"/>
      <c r="EU15" s="362"/>
      <c r="EV15" s="362"/>
      <c r="EW15" s="362"/>
      <c r="EX15" s="362"/>
      <c r="EY15" s="362"/>
      <c r="EZ15" s="362"/>
      <c r="FA15" s="362"/>
      <c r="FB15" s="362"/>
      <c r="FC15" s="362"/>
      <c r="FD15" s="362"/>
      <c r="FE15" s="362"/>
      <c r="FF15" s="362"/>
      <c r="FG15" s="362"/>
      <c r="FH15" s="362"/>
      <c r="FI15" s="362"/>
      <c r="FJ15" s="362"/>
      <c r="FK15" s="362"/>
      <c r="FL15" s="362"/>
      <c r="FM15" s="362"/>
      <c r="FN15" s="362"/>
      <c r="FO15" s="362"/>
      <c r="FP15" s="362"/>
      <c r="FQ15" s="362"/>
      <c r="FR15" s="362"/>
      <c r="FS15" s="362"/>
      <c r="FT15" s="362"/>
      <c r="FU15" s="362"/>
      <c r="FV15" s="362"/>
      <c r="FW15" s="362"/>
      <c r="FX15" s="362"/>
      <c r="FY15" s="362"/>
      <c r="FZ15" s="362"/>
      <c r="GA15" s="362"/>
      <c r="GB15" s="362"/>
      <c r="GC15" s="362"/>
      <c r="GD15" s="362"/>
      <c r="GE15" s="362"/>
      <c r="GF15" s="362"/>
      <c r="GG15" s="362"/>
      <c r="GH15" s="362"/>
      <c r="GI15" s="362"/>
      <c r="GJ15" s="362"/>
      <c r="GK15" s="362"/>
      <c r="GL15" s="362"/>
      <c r="GM15" s="362"/>
      <c r="GN15" s="362"/>
      <c r="GO15" s="362"/>
      <c r="GP15" s="362"/>
      <c r="GQ15" s="362"/>
      <c r="GR15" s="362"/>
      <c r="GS15" s="362"/>
      <c r="GT15" s="362"/>
      <c r="GU15" s="362"/>
      <c r="GV15" s="362"/>
      <c r="GW15" s="362"/>
      <c r="GX15" s="362"/>
      <c r="GY15" s="362"/>
      <c r="GZ15" s="362"/>
      <c r="HA15" s="362"/>
      <c r="HB15" s="362"/>
      <c r="HC15" s="362"/>
      <c r="HD15" s="362"/>
      <c r="HE15" s="362"/>
      <c r="HF15" s="362"/>
      <c r="HG15" s="362"/>
      <c r="HH15" s="362"/>
      <c r="HI15" s="362"/>
      <c r="HJ15" s="362"/>
      <c r="HK15" s="362"/>
      <c r="HL15" s="362"/>
      <c r="HM15" s="362"/>
      <c r="HN15" s="362"/>
      <c r="HO15" s="362"/>
      <c r="HP15" s="362"/>
      <c r="HQ15" s="362"/>
      <c r="HR15" s="362"/>
      <c r="HS15" s="362"/>
      <c r="HT15" s="362"/>
      <c r="HU15" s="362"/>
      <c r="HV15" s="362"/>
      <c r="HW15" s="362"/>
      <c r="HX15" s="362"/>
      <c r="HY15" s="362"/>
      <c r="HZ15" s="362"/>
      <c r="IA15" s="362"/>
      <c r="IB15" s="362"/>
      <c r="IC15" s="362"/>
      <c r="ID15" s="362"/>
      <c r="IE15" s="362"/>
      <c r="IF15" s="362"/>
      <c r="IG15" s="362"/>
      <c r="IH15" s="362"/>
      <c r="II15" s="362"/>
      <c r="IJ15" s="362"/>
      <c r="IK15" s="362"/>
      <c r="IL15" s="362"/>
      <c r="IM15" s="362"/>
      <c r="IN15" s="362"/>
      <c r="IO15" s="362"/>
      <c r="IP15" s="362"/>
      <c r="IQ15" s="362"/>
      <c r="IR15" s="362"/>
      <c r="IS15" s="362"/>
      <c r="IT15" s="362"/>
      <c r="IU15" s="362"/>
      <c r="IV15" s="362"/>
      <c r="IW15" s="362"/>
    </row>
    <row r="16" s="343" customFormat="1" ht="18" customHeight="1" spans="1:259">
      <c r="A16" s="297" t="s">
        <v>1364</v>
      </c>
      <c r="B16" s="360">
        <v>14</v>
      </c>
      <c r="C16" s="360">
        <v>6</v>
      </c>
      <c r="D16" s="360">
        <v>6</v>
      </c>
      <c r="E16" s="361">
        <f t="shared" si="0"/>
        <v>0.428571428571429</v>
      </c>
      <c r="F16" s="372">
        <v>0.5</v>
      </c>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2"/>
      <c r="CG16" s="362"/>
      <c r="CH16" s="362"/>
      <c r="CI16" s="362"/>
      <c r="CJ16" s="362"/>
      <c r="CK16" s="362"/>
      <c r="CL16" s="362"/>
      <c r="CM16" s="362"/>
      <c r="CN16" s="362"/>
      <c r="CO16" s="362"/>
      <c r="CP16" s="362"/>
      <c r="CQ16" s="362"/>
      <c r="CR16" s="362"/>
      <c r="CS16" s="362"/>
      <c r="CT16" s="362"/>
      <c r="CU16" s="362"/>
      <c r="CV16" s="362"/>
      <c r="CW16" s="362"/>
      <c r="CX16" s="362"/>
      <c r="CY16" s="362"/>
      <c r="CZ16" s="362"/>
      <c r="DA16" s="362"/>
      <c r="DB16" s="362"/>
      <c r="DC16" s="362"/>
      <c r="DD16" s="362"/>
      <c r="DE16" s="362"/>
      <c r="DF16" s="362"/>
      <c r="DG16" s="362"/>
      <c r="DH16" s="362"/>
      <c r="DI16" s="362"/>
      <c r="DJ16" s="362"/>
      <c r="DK16" s="362"/>
      <c r="DL16" s="362"/>
      <c r="DM16" s="362"/>
      <c r="DN16" s="362"/>
      <c r="DO16" s="362"/>
      <c r="DP16" s="362"/>
      <c r="DQ16" s="362"/>
      <c r="DR16" s="362"/>
      <c r="DS16" s="362"/>
      <c r="DT16" s="362"/>
      <c r="DU16" s="362"/>
      <c r="DV16" s="362"/>
      <c r="DW16" s="362"/>
      <c r="DX16" s="362"/>
      <c r="DY16" s="362"/>
      <c r="DZ16" s="362"/>
      <c r="EA16" s="362"/>
      <c r="EB16" s="362"/>
      <c r="EC16" s="362"/>
      <c r="ED16" s="362"/>
      <c r="EE16" s="362"/>
      <c r="EF16" s="362"/>
      <c r="EG16" s="362"/>
      <c r="EH16" s="362"/>
      <c r="EI16" s="362"/>
      <c r="EJ16" s="362"/>
      <c r="EK16" s="362"/>
      <c r="EL16" s="362"/>
      <c r="EM16" s="362"/>
      <c r="EN16" s="362"/>
      <c r="EO16" s="362"/>
      <c r="EP16" s="362"/>
      <c r="EQ16" s="362"/>
      <c r="ER16" s="362"/>
      <c r="ES16" s="362"/>
      <c r="ET16" s="362"/>
      <c r="EU16" s="362"/>
      <c r="EV16" s="362"/>
      <c r="EW16" s="362"/>
      <c r="EX16" s="362"/>
      <c r="EY16" s="362"/>
      <c r="EZ16" s="362"/>
      <c r="FA16" s="362"/>
      <c r="FB16" s="362"/>
      <c r="FC16" s="362"/>
      <c r="FD16" s="362"/>
      <c r="FE16" s="362"/>
      <c r="FF16" s="362"/>
      <c r="FG16" s="362"/>
      <c r="FH16" s="362"/>
      <c r="FI16" s="362"/>
      <c r="FJ16" s="362"/>
      <c r="FK16" s="362"/>
      <c r="FL16" s="362"/>
      <c r="FM16" s="362"/>
      <c r="FN16" s="362"/>
      <c r="FO16" s="362"/>
      <c r="FP16" s="362"/>
      <c r="FQ16" s="362"/>
      <c r="FR16" s="362"/>
      <c r="FS16" s="362"/>
      <c r="FT16" s="362"/>
      <c r="FU16" s="362"/>
      <c r="FV16" s="362"/>
      <c r="FW16" s="362"/>
      <c r="FX16" s="362"/>
      <c r="FY16" s="362"/>
      <c r="FZ16" s="362"/>
      <c r="GA16" s="362"/>
      <c r="GB16" s="362"/>
      <c r="GC16" s="362"/>
      <c r="GD16" s="362"/>
      <c r="GE16" s="362"/>
      <c r="GF16" s="362"/>
      <c r="GG16" s="362"/>
      <c r="GH16" s="362"/>
      <c r="GI16" s="362"/>
      <c r="GJ16" s="362"/>
      <c r="GK16" s="362"/>
      <c r="GL16" s="362"/>
      <c r="GM16" s="362"/>
      <c r="GN16" s="362"/>
      <c r="GO16" s="362"/>
      <c r="GP16" s="362"/>
      <c r="GQ16" s="362"/>
      <c r="GR16" s="362"/>
      <c r="GS16" s="362"/>
      <c r="GT16" s="362"/>
      <c r="GU16" s="362"/>
      <c r="GV16" s="362"/>
      <c r="GW16" s="362"/>
      <c r="GX16" s="362"/>
      <c r="GY16" s="362"/>
      <c r="GZ16" s="362"/>
      <c r="HA16" s="362"/>
      <c r="HB16" s="362"/>
      <c r="HC16" s="362"/>
      <c r="HD16" s="362"/>
      <c r="HE16" s="362"/>
      <c r="HF16" s="362"/>
      <c r="HG16" s="362"/>
      <c r="HH16" s="362"/>
      <c r="HI16" s="362"/>
      <c r="HJ16" s="362"/>
      <c r="HK16" s="362"/>
      <c r="HL16" s="362"/>
      <c r="HM16" s="362"/>
      <c r="HN16" s="362"/>
      <c r="HO16" s="362"/>
      <c r="HP16" s="362"/>
      <c r="HQ16" s="362"/>
      <c r="HR16" s="362"/>
      <c r="HS16" s="362"/>
      <c r="HT16" s="362"/>
      <c r="HU16" s="362"/>
      <c r="HV16" s="362"/>
      <c r="HW16" s="362"/>
      <c r="HX16" s="362"/>
      <c r="HY16" s="362"/>
      <c r="HZ16" s="362"/>
      <c r="IA16" s="362"/>
      <c r="IB16" s="362"/>
      <c r="IC16" s="362"/>
      <c r="ID16" s="362"/>
      <c r="IE16" s="362"/>
      <c r="IF16" s="362"/>
      <c r="IG16" s="362"/>
      <c r="IH16" s="362"/>
      <c r="II16" s="362"/>
      <c r="IJ16" s="362"/>
      <c r="IK16" s="362"/>
      <c r="IL16" s="362"/>
      <c r="IM16" s="362"/>
      <c r="IN16" s="362"/>
      <c r="IO16" s="362"/>
      <c r="IP16" s="362"/>
      <c r="IQ16" s="362"/>
      <c r="IR16" s="362"/>
      <c r="IS16" s="362"/>
      <c r="IT16" s="362"/>
      <c r="IU16" s="362"/>
      <c r="IV16" s="362"/>
      <c r="IW16" s="362"/>
    </row>
    <row r="17" s="343" customFormat="1" ht="18" customHeight="1" spans="1:259">
      <c r="A17" s="297" t="s">
        <v>1365</v>
      </c>
      <c r="B17" s="360">
        <v>79864</v>
      </c>
      <c r="C17" s="360">
        <v>46836</v>
      </c>
      <c r="D17" s="360">
        <v>46836</v>
      </c>
      <c r="E17" s="361">
        <f t="shared" si="0"/>
        <v>0.586446959831714</v>
      </c>
      <c r="F17" s="331">
        <v>0.470850800735893</v>
      </c>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2"/>
      <c r="BT17" s="362"/>
      <c r="BU17" s="362"/>
      <c r="BV17" s="362"/>
      <c r="BW17" s="362"/>
      <c r="BX17" s="362"/>
      <c r="BY17" s="362"/>
      <c r="BZ17" s="362"/>
      <c r="CA17" s="362"/>
      <c r="CB17" s="362"/>
      <c r="CC17" s="362"/>
      <c r="CD17" s="362"/>
      <c r="CE17" s="362"/>
      <c r="CF17" s="362"/>
      <c r="CG17" s="362"/>
      <c r="CH17" s="362"/>
      <c r="CI17" s="362"/>
      <c r="CJ17" s="362"/>
      <c r="CK17" s="362"/>
      <c r="CL17" s="362"/>
      <c r="CM17" s="362"/>
      <c r="CN17" s="362"/>
      <c r="CO17" s="362"/>
      <c r="CP17" s="362"/>
      <c r="CQ17" s="362"/>
      <c r="CR17" s="362"/>
      <c r="CS17" s="362"/>
      <c r="CT17" s="362"/>
      <c r="CU17" s="362"/>
      <c r="CV17" s="362"/>
      <c r="CW17" s="362"/>
      <c r="CX17" s="362"/>
      <c r="CY17" s="362"/>
      <c r="CZ17" s="362"/>
      <c r="DA17" s="362"/>
      <c r="DB17" s="362"/>
      <c r="DC17" s="362"/>
      <c r="DD17" s="362"/>
      <c r="DE17" s="362"/>
      <c r="DF17" s="362"/>
      <c r="DG17" s="362"/>
      <c r="DH17" s="362"/>
      <c r="DI17" s="362"/>
      <c r="DJ17" s="362"/>
      <c r="DK17" s="362"/>
      <c r="DL17" s="362"/>
      <c r="DM17" s="362"/>
      <c r="DN17" s="362"/>
      <c r="DO17" s="362"/>
      <c r="DP17" s="362"/>
      <c r="DQ17" s="362"/>
      <c r="DR17" s="362"/>
      <c r="DS17" s="362"/>
      <c r="DT17" s="362"/>
      <c r="DU17" s="362"/>
      <c r="DV17" s="362"/>
      <c r="DW17" s="362"/>
      <c r="DX17" s="362"/>
      <c r="DY17" s="362"/>
      <c r="DZ17" s="362"/>
      <c r="EA17" s="362"/>
      <c r="EB17" s="362"/>
      <c r="EC17" s="362"/>
      <c r="ED17" s="362"/>
      <c r="EE17" s="362"/>
      <c r="EF17" s="362"/>
      <c r="EG17" s="362"/>
      <c r="EH17" s="362"/>
      <c r="EI17" s="362"/>
      <c r="EJ17" s="362"/>
      <c r="EK17" s="362"/>
      <c r="EL17" s="362"/>
      <c r="EM17" s="362"/>
      <c r="EN17" s="362"/>
      <c r="EO17" s="362"/>
      <c r="EP17" s="362"/>
      <c r="EQ17" s="362"/>
      <c r="ER17" s="362"/>
      <c r="ES17" s="362"/>
      <c r="ET17" s="362"/>
      <c r="EU17" s="362"/>
      <c r="EV17" s="362"/>
      <c r="EW17" s="362"/>
      <c r="EX17" s="362"/>
      <c r="EY17" s="362"/>
      <c r="EZ17" s="362"/>
      <c r="FA17" s="362"/>
      <c r="FB17" s="362"/>
      <c r="FC17" s="362"/>
      <c r="FD17" s="362"/>
      <c r="FE17" s="362"/>
      <c r="FF17" s="362"/>
      <c r="FG17" s="362"/>
      <c r="FH17" s="362"/>
      <c r="FI17" s="362"/>
      <c r="FJ17" s="362"/>
      <c r="FK17" s="362"/>
      <c r="FL17" s="362"/>
      <c r="FM17" s="362"/>
      <c r="FN17" s="362"/>
      <c r="FO17" s="362"/>
      <c r="FP17" s="362"/>
      <c r="FQ17" s="362"/>
      <c r="FR17" s="362"/>
      <c r="FS17" s="362"/>
      <c r="FT17" s="362"/>
      <c r="FU17" s="362"/>
      <c r="FV17" s="362"/>
      <c r="FW17" s="362"/>
      <c r="FX17" s="362"/>
      <c r="FY17" s="362"/>
      <c r="FZ17" s="362"/>
      <c r="GA17" s="362"/>
      <c r="GB17" s="362"/>
      <c r="GC17" s="362"/>
      <c r="GD17" s="362"/>
      <c r="GE17" s="362"/>
      <c r="GF17" s="362"/>
      <c r="GG17" s="362"/>
      <c r="GH17" s="362"/>
      <c r="GI17" s="362"/>
      <c r="GJ17" s="362"/>
      <c r="GK17" s="362"/>
      <c r="GL17" s="362"/>
      <c r="GM17" s="362"/>
      <c r="GN17" s="362"/>
      <c r="GO17" s="362"/>
      <c r="GP17" s="362"/>
      <c r="GQ17" s="362"/>
      <c r="GR17" s="362"/>
      <c r="GS17" s="362"/>
      <c r="GT17" s="362"/>
      <c r="GU17" s="362"/>
      <c r="GV17" s="362"/>
      <c r="GW17" s="362"/>
      <c r="GX17" s="362"/>
      <c r="GY17" s="362"/>
      <c r="GZ17" s="362"/>
      <c r="HA17" s="362"/>
      <c r="HB17" s="362"/>
      <c r="HC17" s="362"/>
      <c r="HD17" s="362"/>
      <c r="HE17" s="362"/>
      <c r="HF17" s="362"/>
      <c r="HG17" s="362"/>
      <c r="HH17" s="362"/>
      <c r="HI17" s="362"/>
      <c r="HJ17" s="362"/>
      <c r="HK17" s="362"/>
      <c r="HL17" s="362"/>
      <c r="HM17" s="362"/>
      <c r="HN17" s="362"/>
      <c r="HO17" s="362"/>
      <c r="HP17" s="362"/>
      <c r="HQ17" s="362"/>
      <c r="HR17" s="362"/>
      <c r="HS17" s="362"/>
      <c r="HT17" s="362"/>
      <c r="HU17" s="362"/>
      <c r="HV17" s="362"/>
      <c r="HW17" s="362"/>
      <c r="HX17" s="362"/>
      <c r="HY17" s="362"/>
      <c r="HZ17" s="362"/>
      <c r="IA17" s="362"/>
      <c r="IB17" s="362"/>
      <c r="IC17" s="362"/>
      <c r="ID17" s="362"/>
      <c r="IE17" s="362"/>
      <c r="IF17" s="362"/>
      <c r="IG17" s="362"/>
      <c r="IH17" s="362"/>
      <c r="II17" s="362"/>
      <c r="IJ17" s="362"/>
      <c r="IK17" s="362"/>
      <c r="IL17" s="362"/>
      <c r="IM17" s="362"/>
      <c r="IN17" s="362"/>
      <c r="IO17" s="362"/>
      <c r="IP17" s="362"/>
      <c r="IQ17" s="362"/>
      <c r="IR17" s="362"/>
      <c r="IS17" s="362"/>
      <c r="IT17" s="362"/>
      <c r="IU17" s="362"/>
      <c r="IV17" s="362"/>
      <c r="IW17" s="362"/>
    </row>
    <row r="18" s="342" customFormat="1" ht="18" customHeight="1" spans="1:259">
      <c r="A18" s="179" t="s">
        <v>1366</v>
      </c>
      <c r="B18" s="363">
        <v>79864</v>
      </c>
      <c r="C18" s="363">
        <v>47210</v>
      </c>
      <c r="D18" s="363">
        <v>47210</v>
      </c>
      <c r="E18" s="365">
        <f t="shared" si="0"/>
        <v>0.591129920865471</v>
      </c>
      <c r="F18" s="368">
        <v>0.46818132233208</v>
      </c>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362"/>
      <c r="BN18" s="362"/>
      <c r="BO18" s="362"/>
      <c r="BP18" s="362"/>
      <c r="BQ18" s="362"/>
      <c r="BR18" s="362"/>
      <c r="BS18" s="362"/>
      <c r="BT18" s="362"/>
      <c r="BU18" s="362"/>
      <c r="BV18" s="362"/>
      <c r="BW18" s="362"/>
      <c r="BX18" s="362"/>
      <c r="BY18" s="362"/>
      <c r="BZ18" s="362"/>
      <c r="CA18" s="362"/>
      <c r="CB18" s="362"/>
      <c r="CC18" s="362"/>
      <c r="CD18" s="362"/>
      <c r="CE18" s="362"/>
      <c r="CF18" s="362"/>
      <c r="CG18" s="362"/>
      <c r="CH18" s="362"/>
      <c r="CI18" s="362"/>
      <c r="CJ18" s="362"/>
      <c r="CK18" s="362"/>
      <c r="CL18" s="362"/>
      <c r="CM18" s="362"/>
      <c r="CN18" s="362"/>
      <c r="CO18" s="362"/>
      <c r="CP18" s="362"/>
      <c r="CQ18" s="362"/>
      <c r="CR18" s="362"/>
      <c r="CS18" s="362"/>
      <c r="CT18" s="362"/>
      <c r="CU18" s="362"/>
      <c r="CV18" s="362"/>
      <c r="CW18" s="362"/>
      <c r="CX18" s="362"/>
      <c r="CY18" s="362"/>
      <c r="CZ18" s="362"/>
      <c r="DA18" s="362"/>
      <c r="DB18" s="362"/>
      <c r="DC18" s="362"/>
      <c r="DD18" s="362"/>
      <c r="DE18" s="362"/>
      <c r="DF18" s="362"/>
      <c r="DG18" s="362"/>
      <c r="DH18" s="362"/>
      <c r="DI18" s="362"/>
      <c r="DJ18" s="362"/>
      <c r="DK18" s="362"/>
      <c r="DL18" s="362"/>
      <c r="DM18" s="362"/>
      <c r="DN18" s="362"/>
      <c r="DO18" s="362"/>
      <c r="DP18" s="362"/>
      <c r="DQ18" s="362"/>
      <c r="DR18" s="362"/>
      <c r="DS18" s="362"/>
      <c r="DT18" s="362"/>
      <c r="DU18" s="362"/>
      <c r="DV18" s="362"/>
      <c r="DW18" s="362"/>
      <c r="DX18" s="362"/>
      <c r="DY18" s="362"/>
      <c r="DZ18" s="362"/>
      <c r="EA18" s="362"/>
      <c r="EB18" s="362"/>
      <c r="EC18" s="362"/>
      <c r="ED18" s="362"/>
      <c r="EE18" s="362"/>
      <c r="EF18" s="362"/>
      <c r="EG18" s="362"/>
      <c r="EH18" s="362"/>
      <c r="EI18" s="362"/>
      <c r="EJ18" s="362"/>
      <c r="EK18" s="362"/>
      <c r="EL18" s="362"/>
      <c r="EM18" s="362"/>
      <c r="EN18" s="362"/>
      <c r="EO18" s="362"/>
      <c r="EP18" s="362"/>
      <c r="EQ18" s="362"/>
      <c r="ER18" s="362"/>
      <c r="ES18" s="362"/>
      <c r="ET18" s="362"/>
      <c r="EU18" s="362"/>
      <c r="EV18" s="362"/>
      <c r="EW18" s="362"/>
      <c r="EX18" s="362"/>
      <c r="EY18" s="362"/>
      <c r="EZ18" s="362"/>
      <c r="FA18" s="362"/>
      <c r="FB18" s="362"/>
      <c r="FC18" s="362"/>
      <c r="FD18" s="362"/>
      <c r="FE18" s="362"/>
      <c r="FF18" s="362"/>
      <c r="FG18" s="362"/>
      <c r="FH18" s="362"/>
      <c r="FI18" s="362"/>
      <c r="FJ18" s="362"/>
      <c r="FK18" s="362"/>
      <c r="FL18" s="362"/>
      <c r="FM18" s="362"/>
      <c r="FN18" s="362"/>
      <c r="FO18" s="362"/>
      <c r="FP18" s="362"/>
      <c r="FQ18" s="362"/>
      <c r="FR18" s="362"/>
      <c r="FS18" s="362"/>
      <c r="FT18" s="362"/>
      <c r="FU18" s="362"/>
      <c r="FV18" s="362"/>
      <c r="FW18" s="362"/>
      <c r="FX18" s="362"/>
      <c r="FY18" s="362"/>
      <c r="FZ18" s="362"/>
      <c r="GA18" s="362"/>
      <c r="GB18" s="362"/>
      <c r="GC18" s="362"/>
      <c r="GD18" s="362"/>
      <c r="GE18" s="362"/>
      <c r="GF18" s="362"/>
      <c r="GG18" s="362"/>
      <c r="GH18" s="362"/>
      <c r="GI18" s="362"/>
      <c r="GJ18" s="362"/>
      <c r="GK18" s="362"/>
      <c r="GL18" s="362"/>
      <c r="GM18" s="362"/>
      <c r="GN18" s="362"/>
      <c r="GO18" s="362"/>
      <c r="GP18" s="362"/>
      <c r="GQ18" s="362"/>
      <c r="GR18" s="362"/>
      <c r="GS18" s="362"/>
      <c r="GT18" s="362"/>
      <c r="GU18" s="362"/>
      <c r="GV18" s="362"/>
      <c r="GW18" s="362"/>
      <c r="GX18" s="362"/>
      <c r="GY18" s="362"/>
      <c r="GZ18" s="362"/>
      <c r="HA18" s="362"/>
      <c r="HB18" s="362"/>
      <c r="HC18" s="362"/>
      <c r="HD18" s="362"/>
      <c r="HE18" s="362"/>
      <c r="HF18" s="362"/>
      <c r="HG18" s="362"/>
      <c r="HH18" s="362"/>
      <c r="HI18" s="362"/>
      <c r="HJ18" s="362"/>
      <c r="HK18" s="362"/>
      <c r="HL18" s="362"/>
      <c r="HM18" s="362"/>
      <c r="HN18" s="362"/>
      <c r="HO18" s="362"/>
      <c r="HP18" s="362"/>
      <c r="HQ18" s="362"/>
      <c r="HR18" s="362"/>
      <c r="HS18" s="362"/>
      <c r="HT18" s="362"/>
      <c r="HU18" s="362"/>
      <c r="HV18" s="362"/>
      <c r="HW18" s="362"/>
      <c r="HX18" s="362"/>
      <c r="HY18" s="362"/>
      <c r="HZ18" s="362"/>
      <c r="IA18" s="362"/>
      <c r="IB18" s="362"/>
      <c r="IC18" s="362"/>
      <c r="ID18" s="362"/>
      <c r="IE18" s="362"/>
      <c r="IF18" s="362"/>
      <c r="IG18" s="362"/>
      <c r="IH18" s="362"/>
      <c r="II18" s="362"/>
      <c r="IJ18" s="362"/>
      <c r="IK18" s="362"/>
      <c r="IL18" s="362"/>
      <c r="IM18" s="362"/>
      <c r="IN18" s="362"/>
      <c r="IO18" s="362"/>
      <c r="IP18" s="362"/>
      <c r="IQ18" s="362"/>
      <c r="IR18" s="362"/>
      <c r="IS18" s="362"/>
      <c r="IT18" s="362"/>
      <c r="IU18" s="362"/>
      <c r="IV18" s="362"/>
      <c r="IW18" s="362"/>
    </row>
    <row r="19" s="343" customFormat="1" ht="18" customHeight="1" spans="1:259">
      <c r="A19" s="179" t="s">
        <v>1367</v>
      </c>
      <c r="B19" s="363"/>
      <c r="C19" s="363"/>
      <c r="D19" s="363"/>
      <c r="E19" s="361"/>
      <c r="F19" s="368"/>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2"/>
      <c r="BO19" s="362"/>
      <c r="BP19" s="362"/>
      <c r="BQ19" s="362"/>
      <c r="BR19" s="362"/>
      <c r="BS19" s="362"/>
      <c r="BT19" s="362"/>
      <c r="BU19" s="362"/>
      <c r="BV19" s="362"/>
      <c r="BW19" s="362"/>
      <c r="BX19" s="362"/>
      <c r="BY19" s="362"/>
      <c r="BZ19" s="362"/>
      <c r="CA19" s="362"/>
      <c r="CB19" s="362"/>
      <c r="CC19" s="362"/>
      <c r="CD19" s="362"/>
      <c r="CE19" s="362"/>
      <c r="CF19" s="362"/>
      <c r="CG19" s="362"/>
      <c r="CH19" s="362"/>
      <c r="CI19" s="362"/>
      <c r="CJ19" s="362"/>
      <c r="CK19" s="362"/>
      <c r="CL19" s="362"/>
      <c r="CM19" s="362"/>
      <c r="CN19" s="362"/>
      <c r="CO19" s="362"/>
      <c r="CP19" s="362"/>
      <c r="CQ19" s="362"/>
      <c r="CR19" s="362"/>
      <c r="CS19" s="362"/>
      <c r="CT19" s="362"/>
      <c r="CU19" s="362"/>
      <c r="CV19" s="362"/>
      <c r="CW19" s="362"/>
      <c r="CX19" s="362"/>
      <c r="CY19" s="362"/>
      <c r="CZ19" s="362"/>
      <c r="DA19" s="362"/>
      <c r="DB19" s="362"/>
      <c r="DC19" s="362"/>
      <c r="DD19" s="362"/>
      <c r="DE19" s="362"/>
      <c r="DF19" s="362"/>
      <c r="DG19" s="362"/>
      <c r="DH19" s="362"/>
      <c r="DI19" s="362"/>
      <c r="DJ19" s="362"/>
      <c r="DK19" s="362"/>
      <c r="DL19" s="362"/>
      <c r="DM19" s="362"/>
      <c r="DN19" s="362"/>
      <c r="DO19" s="362"/>
      <c r="DP19" s="362"/>
      <c r="DQ19" s="362"/>
      <c r="DR19" s="362"/>
      <c r="DS19" s="362"/>
      <c r="DT19" s="362"/>
      <c r="DU19" s="362"/>
      <c r="DV19" s="362"/>
      <c r="DW19" s="362"/>
      <c r="DX19" s="362"/>
      <c r="DY19" s="362"/>
      <c r="DZ19" s="362"/>
      <c r="EA19" s="362"/>
      <c r="EB19" s="362"/>
      <c r="EC19" s="362"/>
      <c r="ED19" s="362"/>
      <c r="EE19" s="362"/>
      <c r="EF19" s="362"/>
      <c r="EG19" s="362"/>
      <c r="EH19" s="362"/>
      <c r="EI19" s="362"/>
      <c r="EJ19" s="362"/>
      <c r="EK19" s="362"/>
      <c r="EL19" s="362"/>
      <c r="EM19" s="362"/>
      <c r="EN19" s="362"/>
      <c r="EO19" s="362"/>
      <c r="EP19" s="362"/>
      <c r="EQ19" s="362"/>
      <c r="ER19" s="362"/>
      <c r="ES19" s="362"/>
      <c r="ET19" s="362"/>
      <c r="EU19" s="362"/>
      <c r="EV19" s="362"/>
      <c r="EW19" s="362"/>
      <c r="EX19" s="362"/>
      <c r="EY19" s="362"/>
      <c r="EZ19" s="362"/>
      <c r="FA19" s="362"/>
      <c r="FB19" s="362"/>
      <c r="FC19" s="362"/>
      <c r="FD19" s="362"/>
      <c r="FE19" s="362"/>
      <c r="FF19" s="362"/>
      <c r="FG19" s="362"/>
      <c r="FH19" s="362"/>
      <c r="FI19" s="362"/>
      <c r="FJ19" s="362"/>
      <c r="FK19" s="362"/>
      <c r="FL19" s="362"/>
      <c r="FM19" s="362"/>
      <c r="FN19" s="362"/>
      <c r="FO19" s="362"/>
      <c r="FP19" s="362"/>
      <c r="FQ19" s="362"/>
      <c r="FR19" s="362"/>
      <c r="FS19" s="362"/>
      <c r="FT19" s="362"/>
      <c r="FU19" s="362"/>
      <c r="FV19" s="362"/>
      <c r="FW19" s="362"/>
      <c r="FX19" s="362"/>
      <c r="FY19" s="362"/>
      <c r="FZ19" s="362"/>
      <c r="GA19" s="362"/>
      <c r="GB19" s="362"/>
      <c r="GC19" s="362"/>
      <c r="GD19" s="362"/>
      <c r="GE19" s="362"/>
      <c r="GF19" s="362"/>
      <c r="GG19" s="362"/>
      <c r="GH19" s="362"/>
      <c r="GI19" s="362"/>
      <c r="GJ19" s="362"/>
      <c r="GK19" s="362"/>
      <c r="GL19" s="362"/>
      <c r="GM19" s="362"/>
      <c r="GN19" s="362"/>
      <c r="GO19" s="362"/>
      <c r="GP19" s="362"/>
      <c r="GQ19" s="362"/>
      <c r="GR19" s="362"/>
      <c r="GS19" s="362"/>
      <c r="GT19" s="362"/>
      <c r="GU19" s="362"/>
      <c r="GV19" s="362"/>
      <c r="GW19" s="362"/>
      <c r="GX19" s="362"/>
      <c r="GY19" s="362"/>
      <c r="GZ19" s="362"/>
      <c r="HA19" s="362"/>
      <c r="HB19" s="362"/>
      <c r="HC19" s="362"/>
      <c r="HD19" s="362"/>
      <c r="HE19" s="362"/>
      <c r="HF19" s="362"/>
      <c r="HG19" s="362"/>
      <c r="HH19" s="362"/>
      <c r="HI19" s="362"/>
      <c r="HJ19" s="362"/>
      <c r="HK19" s="362"/>
      <c r="HL19" s="362"/>
      <c r="HM19" s="362"/>
      <c r="HN19" s="362"/>
      <c r="HO19" s="362"/>
      <c r="HP19" s="362"/>
      <c r="HQ19" s="362"/>
      <c r="HR19" s="362"/>
      <c r="HS19" s="362"/>
      <c r="HT19" s="362"/>
      <c r="HU19" s="362"/>
      <c r="HV19" s="362"/>
      <c r="HW19" s="362"/>
      <c r="HX19" s="362"/>
      <c r="HY19" s="362"/>
      <c r="HZ19" s="362"/>
      <c r="IA19" s="362"/>
      <c r="IB19" s="362"/>
      <c r="IC19" s="362"/>
      <c r="ID19" s="362"/>
      <c r="IE19" s="362"/>
      <c r="IF19" s="362"/>
      <c r="IG19" s="362"/>
      <c r="IH19" s="362"/>
      <c r="II19" s="362"/>
      <c r="IJ19" s="362"/>
      <c r="IK19" s="362"/>
      <c r="IL19" s="362"/>
      <c r="IM19" s="362"/>
      <c r="IN19" s="362"/>
      <c r="IO19" s="362"/>
      <c r="IP19" s="362"/>
      <c r="IQ19" s="362"/>
      <c r="IR19" s="362"/>
      <c r="IS19" s="362"/>
      <c r="IT19" s="362"/>
      <c r="IU19" s="362"/>
      <c r="IV19" s="362"/>
      <c r="IW19" s="362"/>
    </row>
    <row r="20" s="343" customFormat="1" ht="18" customHeight="1" spans="1:259">
      <c r="A20" s="179" t="s">
        <v>1368</v>
      </c>
      <c r="B20" s="363"/>
      <c r="C20" s="363"/>
      <c r="D20" s="363"/>
      <c r="E20" s="361"/>
      <c r="F20" s="368"/>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2"/>
      <c r="BN20" s="362"/>
      <c r="BO20" s="362"/>
      <c r="BP20" s="362"/>
      <c r="BQ20" s="362"/>
      <c r="BR20" s="362"/>
      <c r="BS20" s="362"/>
      <c r="BT20" s="362"/>
      <c r="BU20" s="362"/>
      <c r="BV20" s="362"/>
      <c r="BW20" s="362"/>
      <c r="BX20" s="362"/>
      <c r="BY20" s="362"/>
      <c r="BZ20" s="362"/>
      <c r="CA20" s="362"/>
      <c r="CB20" s="362"/>
      <c r="CC20" s="362"/>
      <c r="CD20" s="362"/>
      <c r="CE20" s="362"/>
      <c r="CF20" s="362"/>
      <c r="CG20" s="362"/>
      <c r="CH20" s="362"/>
      <c r="CI20" s="362"/>
      <c r="CJ20" s="362"/>
      <c r="CK20" s="362"/>
      <c r="CL20" s="362"/>
      <c r="CM20" s="362"/>
      <c r="CN20" s="362"/>
      <c r="CO20" s="362"/>
      <c r="CP20" s="362"/>
      <c r="CQ20" s="362"/>
      <c r="CR20" s="362"/>
      <c r="CS20" s="362"/>
      <c r="CT20" s="362"/>
      <c r="CU20" s="362"/>
      <c r="CV20" s="362"/>
      <c r="CW20" s="362"/>
      <c r="CX20" s="362"/>
      <c r="CY20" s="362"/>
      <c r="CZ20" s="362"/>
      <c r="DA20" s="362"/>
      <c r="DB20" s="362"/>
      <c r="DC20" s="362"/>
      <c r="DD20" s="362"/>
      <c r="DE20" s="362"/>
      <c r="DF20" s="362"/>
      <c r="DG20" s="362"/>
      <c r="DH20" s="362"/>
      <c r="DI20" s="362"/>
      <c r="DJ20" s="362"/>
      <c r="DK20" s="362"/>
      <c r="DL20" s="362"/>
      <c r="DM20" s="362"/>
      <c r="DN20" s="362"/>
      <c r="DO20" s="362"/>
      <c r="DP20" s="362"/>
      <c r="DQ20" s="362"/>
      <c r="DR20" s="362"/>
      <c r="DS20" s="362"/>
      <c r="DT20" s="362"/>
      <c r="DU20" s="362"/>
      <c r="DV20" s="362"/>
      <c r="DW20" s="362"/>
      <c r="DX20" s="362"/>
      <c r="DY20" s="362"/>
      <c r="DZ20" s="362"/>
      <c r="EA20" s="362"/>
      <c r="EB20" s="362"/>
      <c r="EC20" s="362"/>
      <c r="ED20" s="362"/>
      <c r="EE20" s="362"/>
      <c r="EF20" s="362"/>
      <c r="EG20" s="362"/>
      <c r="EH20" s="362"/>
      <c r="EI20" s="362"/>
      <c r="EJ20" s="362"/>
      <c r="EK20" s="362"/>
      <c r="EL20" s="362"/>
      <c r="EM20" s="362"/>
      <c r="EN20" s="362"/>
      <c r="EO20" s="362"/>
      <c r="EP20" s="362"/>
      <c r="EQ20" s="362"/>
      <c r="ER20" s="362"/>
      <c r="ES20" s="362"/>
      <c r="ET20" s="362"/>
      <c r="EU20" s="362"/>
      <c r="EV20" s="362"/>
      <c r="EW20" s="362"/>
      <c r="EX20" s="362"/>
      <c r="EY20" s="362"/>
      <c r="EZ20" s="362"/>
      <c r="FA20" s="362"/>
      <c r="FB20" s="362"/>
      <c r="FC20" s="362"/>
      <c r="FD20" s="362"/>
      <c r="FE20" s="362"/>
      <c r="FF20" s="362"/>
      <c r="FG20" s="362"/>
      <c r="FH20" s="362"/>
      <c r="FI20" s="362"/>
      <c r="FJ20" s="362"/>
      <c r="FK20" s="362"/>
      <c r="FL20" s="362"/>
      <c r="FM20" s="362"/>
      <c r="FN20" s="362"/>
      <c r="FO20" s="362"/>
      <c r="FP20" s="362"/>
      <c r="FQ20" s="362"/>
      <c r="FR20" s="362"/>
      <c r="FS20" s="362"/>
      <c r="FT20" s="362"/>
      <c r="FU20" s="362"/>
      <c r="FV20" s="362"/>
      <c r="FW20" s="362"/>
      <c r="FX20" s="362"/>
      <c r="FY20" s="362"/>
      <c r="FZ20" s="362"/>
      <c r="GA20" s="362"/>
      <c r="GB20" s="362"/>
      <c r="GC20" s="362"/>
      <c r="GD20" s="362"/>
      <c r="GE20" s="362"/>
      <c r="GF20" s="362"/>
      <c r="GG20" s="362"/>
      <c r="GH20" s="362"/>
      <c r="GI20" s="362"/>
      <c r="GJ20" s="362"/>
      <c r="GK20" s="362"/>
      <c r="GL20" s="362"/>
      <c r="GM20" s="362"/>
      <c r="GN20" s="362"/>
      <c r="GO20" s="362"/>
      <c r="GP20" s="362"/>
      <c r="GQ20" s="362"/>
      <c r="GR20" s="362"/>
      <c r="GS20" s="362"/>
      <c r="GT20" s="362"/>
      <c r="GU20" s="362"/>
      <c r="GV20" s="362"/>
      <c r="GW20" s="362"/>
      <c r="GX20" s="362"/>
      <c r="GY20" s="362"/>
      <c r="GZ20" s="362"/>
      <c r="HA20" s="362"/>
      <c r="HB20" s="362"/>
      <c r="HC20" s="362"/>
      <c r="HD20" s="362"/>
      <c r="HE20" s="362"/>
      <c r="HF20" s="362"/>
      <c r="HG20" s="362"/>
      <c r="HH20" s="362"/>
      <c r="HI20" s="362"/>
      <c r="HJ20" s="362"/>
      <c r="HK20" s="362"/>
      <c r="HL20" s="362"/>
      <c r="HM20" s="362"/>
      <c r="HN20" s="362"/>
      <c r="HO20" s="362"/>
      <c r="HP20" s="362"/>
      <c r="HQ20" s="362"/>
      <c r="HR20" s="362"/>
      <c r="HS20" s="362"/>
      <c r="HT20" s="362"/>
      <c r="HU20" s="362"/>
      <c r="HV20" s="362"/>
      <c r="HW20" s="362"/>
      <c r="HX20" s="362"/>
      <c r="HY20" s="362"/>
      <c r="HZ20" s="362"/>
      <c r="IA20" s="362"/>
      <c r="IB20" s="362"/>
      <c r="IC20" s="362"/>
      <c r="ID20" s="362"/>
      <c r="IE20" s="362"/>
      <c r="IF20" s="362"/>
      <c r="IG20" s="362"/>
      <c r="IH20" s="362"/>
      <c r="II20" s="362"/>
      <c r="IJ20" s="362"/>
      <c r="IK20" s="362"/>
      <c r="IL20" s="362"/>
      <c r="IM20" s="362"/>
      <c r="IN20" s="362"/>
      <c r="IO20" s="362"/>
      <c r="IP20" s="362"/>
      <c r="IQ20" s="362"/>
      <c r="IR20" s="362"/>
      <c r="IS20" s="362"/>
      <c r="IT20" s="362"/>
      <c r="IU20" s="362"/>
      <c r="IV20" s="362"/>
      <c r="IW20" s="362"/>
    </row>
    <row r="21" s="343" customFormat="1" ht="18" customHeight="1" spans="1:259">
      <c r="A21" s="179" t="s">
        <v>1369</v>
      </c>
      <c r="B21" s="363"/>
      <c r="C21" s="363">
        <v>-374</v>
      </c>
      <c r="D21" s="363">
        <v>-374</v>
      </c>
      <c r="E21" s="361"/>
      <c r="F21" s="368">
        <v>0.273792093704246</v>
      </c>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c r="BW21" s="362"/>
      <c r="BX21" s="362"/>
      <c r="BY21" s="362"/>
      <c r="BZ21" s="362"/>
      <c r="CA21" s="362"/>
      <c r="CB21" s="362"/>
      <c r="CC21" s="362"/>
      <c r="CD21" s="362"/>
      <c r="CE21" s="362"/>
      <c r="CF21" s="362"/>
      <c r="CG21" s="362"/>
      <c r="CH21" s="362"/>
      <c r="CI21" s="362"/>
      <c r="CJ21" s="362"/>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62"/>
      <c r="DJ21" s="362"/>
      <c r="DK21" s="362"/>
      <c r="DL21" s="362"/>
      <c r="DM21" s="362"/>
      <c r="DN21" s="362"/>
      <c r="DO21" s="362"/>
      <c r="DP21" s="362"/>
      <c r="DQ21" s="362"/>
      <c r="DR21" s="362"/>
      <c r="DS21" s="362"/>
      <c r="DT21" s="362"/>
      <c r="DU21" s="362"/>
      <c r="DV21" s="362"/>
      <c r="DW21" s="362"/>
      <c r="DX21" s="362"/>
      <c r="DY21" s="362"/>
      <c r="DZ21" s="362"/>
      <c r="EA21" s="362"/>
      <c r="EB21" s="362"/>
      <c r="EC21" s="362"/>
      <c r="ED21" s="362"/>
      <c r="EE21" s="362"/>
      <c r="EF21" s="362"/>
      <c r="EG21" s="362"/>
      <c r="EH21" s="362"/>
      <c r="EI21" s="362"/>
      <c r="EJ21" s="362"/>
      <c r="EK21" s="362"/>
      <c r="EL21" s="362"/>
      <c r="EM21" s="362"/>
      <c r="EN21" s="362"/>
      <c r="EO21" s="362"/>
      <c r="EP21" s="362"/>
      <c r="EQ21" s="362"/>
      <c r="ER21" s="362"/>
      <c r="ES21" s="362"/>
      <c r="ET21" s="362"/>
      <c r="EU21" s="362"/>
      <c r="EV21" s="362"/>
      <c r="EW21" s="362"/>
      <c r="EX21" s="362"/>
      <c r="EY21" s="362"/>
      <c r="EZ21" s="362"/>
      <c r="FA21" s="362"/>
      <c r="FB21" s="362"/>
      <c r="FC21" s="362"/>
      <c r="FD21" s="362"/>
      <c r="FE21" s="362"/>
      <c r="FF21" s="362"/>
      <c r="FG21" s="362"/>
      <c r="FH21" s="362"/>
      <c r="FI21" s="362"/>
      <c r="FJ21" s="362"/>
      <c r="FK21" s="362"/>
      <c r="FL21" s="362"/>
      <c r="FM21" s="362"/>
      <c r="FN21" s="362"/>
      <c r="FO21" s="362"/>
      <c r="FP21" s="362"/>
      <c r="FQ21" s="362"/>
      <c r="FR21" s="362"/>
      <c r="FS21" s="362"/>
      <c r="FT21" s="362"/>
      <c r="FU21" s="362"/>
      <c r="FV21" s="362"/>
      <c r="FW21" s="362"/>
      <c r="FX21" s="362"/>
      <c r="FY21" s="362"/>
      <c r="FZ21" s="362"/>
      <c r="GA21" s="362"/>
      <c r="GB21" s="362"/>
      <c r="GC21" s="362"/>
      <c r="GD21" s="362"/>
      <c r="GE21" s="362"/>
      <c r="GF21" s="362"/>
      <c r="GG21" s="362"/>
      <c r="GH21" s="362"/>
      <c r="GI21" s="362"/>
      <c r="GJ21" s="362"/>
      <c r="GK21" s="362"/>
      <c r="GL21" s="362"/>
      <c r="GM21" s="362"/>
      <c r="GN21" s="362"/>
      <c r="GO21" s="362"/>
      <c r="GP21" s="362"/>
      <c r="GQ21" s="362"/>
      <c r="GR21" s="362"/>
      <c r="GS21" s="362"/>
      <c r="GT21" s="362"/>
      <c r="GU21" s="362"/>
      <c r="GV21" s="362"/>
      <c r="GW21" s="362"/>
      <c r="GX21" s="362"/>
      <c r="GY21" s="362"/>
      <c r="GZ21" s="362"/>
      <c r="HA21" s="362"/>
      <c r="HB21" s="362"/>
      <c r="HC21" s="362"/>
      <c r="HD21" s="362"/>
      <c r="HE21" s="362"/>
      <c r="HF21" s="362"/>
      <c r="HG21" s="362"/>
      <c r="HH21" s="362"/>
      <c r="HI21" s="362"/>
      <c r="HJ21" s="362"/>
      <c r="HK21" s="362"/>
      <c r="HL21" s="362"/>
      <c r="HM21" s="362"/>
      <c r="HN21" s="362"/>
      <c r="HO21" s="362"/>
      <c r="HP21" s="362"/>
      <c r="HQ21" s="362"/>
      <c r="HR21" s="362"/>
      <c r="HS21" s="362"/>
      <c r="HT21" s="362"/>
      <c r="HU21" s="362"/>
      <c r="HV21" s="362"/>
      <c r="HW21" s="362"/>
      <c r="HX21" s="362"/>
      <c r="HY21" s="362"/>
      <c r="HZ21" s="362"/>
      <c r="IA21" s="362"/>
      <c r="IB21" s="362"/>
      <c r="IC21" s="362"/>
      <c r="ID21" s="362"/>
      <c r="IE21" s="362"/>
      <c r="IF21" s="362"/>
      <c r="IG21" s="362"/>
      <c r="IH21" s="362"/>
      <c r="II21" s="362"/>
      <c r="IJ21" s="362"/>
      <c r="IK21" s="362"/>
      <c r="IL21" s="362"/>
      <c r="IM21" s="362"/>
      <c r="IN21" s="362"/>
      <c r="IO21" s="362"/>
      <c r="IP21" s="362"/>
      <c r="IQ21" s="362"/>
      <c r="IR21" s="362"/>
      <c r="IS21" s="362"/>
      <c r="IT21" s="362"/>
      <c r="IU21" s="362"/>
      <c r="IV21" s="362"/>
      <c r="IW21" s="362"/>
    </row>
    <row r="22" s="343" customFormat="1" ht="18" customHeight="1" spans="1:259">
      <c r="A22" s="179" t="s">
        <v>1370</v>
      </c>
      <c r="B22" s="363"/>
      <c r="C22" s="354"/>
      <c r="D22" s="373"/>
      <c r="E22" s="374"/>
      <c r="F22" s="331"/>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c r="CT22" s="362"/>
      <c r="CU22" s="362"/>
      <c r="CV22" s="362"/>
      <c r="CW22" s="362"/>
      <c r="CX22" s="362"/>
      <c r="CY22" s="362"/>
      <c r="CZ22" s="362"/>
      <c r="DA22" s="362"/>
      <c r="DB22" s="362"/>
      <c r="DC22" s="362"/>
      <c r="DD22" s="362"/>
      <c r="DE22" s="362"/>
      <c r="DF22" s="362"/>
      <c r="DG22" s="362"/>
      <c r="DH22" s="362"/>
      <c r="DI22" s="362"/>
      <c r="DJ22" s="362"/>
      <c r="DK22" s="362"/>
      <c r="DL22" s="362"/>
      <c r="DM22" s="362"/>
      <c r="DN22" s="362"/>
      <c r="DO22" s="362"/>
      <c r="DP22" s="362"/>
      <c r="DQ22" s="362"/>
      <c r="DR22" s="362"/>
      <c r="DS22" s="362"/>
      <c r="DT22" s="362"/>
      <c r="DU22" s="362"/>
      <c r="DV22" s="362"/>
      <c r="DW22" s="362"/>
      <c r="DX22" s="362"/>
      <c r="DY22" s="362"/>
      <c r="DZ22" s="362"/>
      <c r="EA22" s="362"/>
      <c r="EB22" s="362"/>
      <c r="EC22" s="362"/>
      <c r="ED22" s="362"/>
      <c r="EE22" s="362"/>
      <c r="EF22" s="362"/>
      <c r="EG22" s="362"/>
      <c r="EH22" s="362"/>
      <c r="EI22" s="362"/>
      <c r="EJ22" s="362"/>
      <c r="EK22" s="362"/>
      <c r="EL22" s="362"/>
      <c r="EM22" s="362"/>
      <c r="EN22" s="362"/>
      <c r="EO22" s="362"/>
      <c r="EP22" s="362"/>
      <c r="EQ22" s="362"/>
      <c r="ER22" s="362"/>
      <c r="ES22" s="362"/>
      <c r="ET22" s="362"/>
      <c r="EU22" s="362"/>
      <c r="EV22" s="362"/>
      <c r="EW22" s="362"/>
      <c r="EX22" s="362"/>
      <c r="EY22" s="362"/>
      <c r="EZ22" s="362"/>
      <c r="FA22" s="362"/>
      <c r="FB22" s="362"/>
      <c r="FC22" s="362"/>
      <c r="FD22" s="362"/>
      <c r="FE22" s="362"/>
      <c r="FF22" s="362"/>
      <c r="FG22" s="362"/>
      <c r="FH22" s="362"/>
      <c r="FI22" s="362"/>
      <c r="FJ22" s="362"/>
      <c r="FK22" s="362"/>
      <c r="FL22" s="362"/>
      <c r="FM22" s="362"/>
      <c r="FN22" s="362"/>
      <c r="FO22" s="362"/>
      <c r="FP22" s="362"/>
      <c r="FQ22" s="362"/>
      <c r="FR22" s="362"/>
      <c r="FS22" s="362"/>
      <c r="FT22" s="362"/>
      <c r="FU22" s="362"/>
      <c r="FV22" s="362"/>
      <c r="FW22" s="362"/>
      <c r="FX22" s="362"/>
      <c r="FY22" s="362"/>
      <c r="FZ22" s="362"/>
      <c r="GA22" s="362"/>
      <c r="GB22" s="362"/>
      <c r="GC22" s="362"/>
      <c r="GD22" s="362"/>
      <c r="GE22" s="362"/>
      <c r="GF22" s="362"/>
      <c r="GG22" s="362"/>
      <c r="GH22" s="362"/>
      <c r="GI22" s="362"/>
      <c r="GJ22" s="362"/>
      <c r="GK22" s="362"/>
      <c r="GL22" s="362"/>
      <c r="GM22" s="362"/>
      <c r="GN22" s="362"/>
      <c r="GO22" s="362"/>
      <c r="GP22" s="362"/>
      <c r="GQ22" s="362"/>
      <c r="GR22" s="362"/>
      <c r="GS22" s="362"/>
      <c r="GT22" s="362"/>
      <c r="GU22" s="362"/>
      <c r="GV22" s="362"/>
      <c r="GW22" s="362"/>
      <c r="GX22" s="362"/>
      <c r="GY22" s="362"/>
      <c r="GZ22" s="362"/>
      <c r="HA22" s="362"/>
      <c r="HB22" s="362"/>
      <c r="HC22" s="362"/>
      <c r="HD22" s="362"/>
      <c r="HE22" s="362"/>
      <c r="HF22" s="362"/>
      <c r="HG22" s="362"/>
      <c r="HH22" s="362"/>
      <c r="HI22" s="362"/>
      <c r="HJ22" s="362"/>
      <c r="HK22" s="362"/>
      <c r="HL22" s="362"/>
      <c r="HM22" s="362"/>
      <c r="HN22" s="362"/>
      <c r="HO22" s="362"/>
      <c r="HP22" s="362"/>
      <c r="HQ22" s="362"/>
      <c r="HR22" s="362"/>
      <c r="HS22" s="362"/>
      <c r="HT22" s="362"/>
      <c r="HU22" s="362"/>
      <c r="HV22" s="362"/>
      <c r="HW22" s="362"/>
      <c r="HX22" s="362"/>
      <c r="HY22" s="362"/>
      <c r="HZ22" s="362"/>
      <c r="IA22" s="362"/>
      <c r="IB22" s="362"/>
      <c r="IC22" s="362"/>
      <c r="ID22" s="362"/>
      <c r="IE22" s="362"/>
      <c r="IF22" s="362"/>
      <c r="IG22" s="362"/>
      <c r="IH22" s="362"/>
      <c r="II22" s="362"/>
      <c r="IJ22" s="362"/>
      <c r="IK22" s="362"/>
      <c r="IL22" s="362"/>
      <c r="IM22" s="362"/>
      <c r="IN22" s="362"/>
      <c r="IO22" s="362"/>
      <c r="IP22" s="362"/>
      <c r="IQ22" s="362"/>
      <c r="IR22" s="362"/>
      <c r="IS22" s="362"/>
      <c r="IT22" s="362"/>
      <c r="IU22" s="362"/>
      <c r="IV22" s="362"/>
      <c r="IW22" s="362"/>
    </row>
    <row r="23" s="343" customFormat="1" ht="18" customHeight="1" spans="1:259">
      <c r="A23" s="297" t="s">
        <v>1371</v>
      </c>
      <c r="B23" s="363"/>
      <c r="C23" s="375"/>
      <c r="D23" s="376"/>
      <c r="E23" s="333"/>
      <c r="F23" s="333"/>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2"/>
      <c r="BJ23" s="362"/>
      <c r="BK23" s="362"/>
      <c r="BL23" s="362"/>
      <c r="BM23" s="362"/>
      <c r="BN23" s="362"/>
      <c r="BO23" s="362"/>
      <c r="BP23" s="362"/>
      <c r="BQ23" s="362"/>
      <c r="BR23" s="362"/>
      <c r="BS23" s="362"/>
      <c r="BT23" s="362"/>
      <c r="BU23" s="362"/>
      <c r="BV23" s="362"/>
      <c r="BW23" s="362"/>
      <c r="BX23" s="362"/>
      <c r="BY23" s="362"/>
      <c r="BZ23" s="362"/>
      <c r="CA23" s="362"/>
      <c r="CB23" s="362"/>
      <c r="CC23" s="362"/>
      <c r="CD23" s="362"/>
      <c r="CE23" s="362"/>
      <c r="CF23" s="362"/>
      <c r="CG23" s="362"/>
      <c r="CH23" s="362"/>
      <c r="CI23" s="362"/>
      <c r="CJ23" s="362"/>
      <c r="CK23" s="362"/>
      <c r="CL23" s="362"/>
      <c r="CM23" s="362"/>
      <c r="CN23" s="362"/>
      <c r="CO23" s="362"/>
      <c r="CP23" s="362"/>
      <c r="CQ23" s="362"/>
      <c r="CR23" s="362"/>
      <c r="CS23" s="362"/>
      <c r="CT23" s="362"/>
      <c r="CU23" s="362"/>
      <c r="CV23" s="362"/>
      <c r="CW23" s="362"/>
      <c r="CX23" s="362"/>
      <c r="CY23" s="362"/>
      <c r="CZ23" s="362"/>
      <c r="DA23" s="362"/>
      <c r="DB23" s="362"/>
      <c r="DC23" s="362"/>
      <c r="DD23" s="362"/>
      <c r="DE23" s="362"/>
      <c r="DF23" s="362"/>
      <c r="DG23" s="362"/>
      <c r="DH23" s="362"/>
      <c r="DI23" s="362"/>
      <c r="DJ23" s="362"/>
      <c r="DK23" s="362"/>
      <c r="DL23" s="362"/>
      <c r="DM23" s="362"/>
      <c r="DN23" s="362"/>
      <c r="DO23" s="362"/>
      <c r="DP23" s="362"/>
      <c r="DQ23" s="362"/>
      <c r="DR23" s="362"/>
      <c r="DS23" s="362"/>
      <c r="DT23" s="362"/>
      <c r="DU23" s="362"/>
      <c r="DV23" s="362"/>
      <c r="DW23" s="362"/>
      <c r="DX23" s="362"/>
      <c r="DY23" s="362"/>
      <c r="DZ23" s="362"/>
      <c r="EA23" s="362"/>
      <c r="EB23" s="362"/>
      <c r="EC23" s="362"/>
      <c r="ED23" s="362"/>
      <c r="EE23" s="362"/>
      <c r="EF23" s="362"/>
      <c r="EG23" s="362"/>
      <c r="EH23" s="362"/>
      <c r="EI23" s="362"/>
      <c r="EJ23" s="362"/>
      <c r="EK23" s="362"/>
      <c r="EL23" s="362"/>
      <c r="EM23" s="362"/>
      <c r="EN23" s="362"/>
      <c r="EO23" s="362"/>
      <c r="EP23" s="362"/>
      <c r="EQ23" s="362"/>
      <c r="ER23" s="362"/>
      <c r="ES23" s="362"/>
      <c r="ET23" s="362"/>
      <c r="EU23" s="362"/>
      <c r="EV23" s="362"/>
      <c r="EW23" s="362"/>
      <c r="EX23" s="362"/>
      <c r="EY23" s="362"/>
      <c r="EZ23" s="362"/>
      <c r="FA23" s="362"/>
      <c r="FB23" s="362"/>
      <c r="FC23" s="362"/>
      <c r="FD23" s="362"/>
      <c r="FE23" s="362"/>
      <c r="FF23" s="362"/>
      <c r="FG23" s="362"/>
      <c r="FH23" s="362"/>
      <c r="FI23" s="362"/>
      <c r="FJ23" s="362"/>
      <c r="FK23" s="362"/>
      <c r="FL23" s="362"/>
      <c r="FM23" s="362"/>
      <c r="FN23" s="362"/>
      <c r="FO23" s="362"/>
      <c r="FP23" s="362"/>
      <c r="FQ23" s="362"/>
      <c r="FR23" s="362"/>
      <c r="FS23" s="362"/>
      <c r="FT23" s="362"/>
      <c r="FU23" s="362"/>
      <c r="FV23" s="362"/>
      <c r="FW23" s="362"/>
      <c r="FX23" s="362"/>
      <c r="FY23" s="362"/>
      <c r="FZ23" s="362"/>
      <c r="GA23" s="362"/>
      <c r="GB23" s="362"/>
      <c r="GC23" s="362"/>
      <c r="GD23" s="362"/>
      <c r="GE23" s="362"/>
      <c r="GF23" s="362"/>
      <c r="GG23" s="362"/>
      <c r="GH23" s="362"/>
      <c r="GI23" s="362"/>
      <c r="GJ23" s="362"/>
      <c r="GK23" s="362"/>
      <c r="GL23" s="362"/>
      <c r="GM23" s="362"/>
      <c r="GN23" s="362"/>
      <c r="GO23" s="362"/>
      <c r="GP23" s="362"/>
      <c r="GQ23" s="362"/>
      <c r="GR23" s="362"/>
      <c r="GS23" s="362"/>
      <c r="GT23" s="362"/>
      <c r="GU23" s="362"/>
      <c r="GV23" s="362"/>
      <c r="GW23" s="362"/>
      <c r="GX23" s="362"/>
      <c r="GY23" s="362"/>
      <c r="GZ23" s="362"/>
      <c r="HA23" s="362"/>
      <c r="HB23" s="362"/>
      <c r="HC23" s="362"/>
      <c r="HD23" s="362"/>
      <c r="HE23" s="362"/>
      <c r="HF23" s="362"/>
      <c r="HG23" s="362"/>
      <c r="HH23" s="362"/>
      <c r="HI23" s="362"/>
      <c r="HJ23" s="362"/>
      <c r="HK23" s="362"/>
      <c r="HL23" s="362"/>
      <c r="HM23" s="362"/>
      <c r="HN23" s="362"/>
      <c r="HO23" s="362"/>
      <c r="HP23" s="362"/>
      <c r="HQ23" s="362"/>
      <c r="HR23" s="362"/>
      <c r="HS23" s="362"/>
      <c r="HT23" s="362"/>
      <c r="HU23" s="362"/>
      <c r="HV23" s="362"/>
      <c r="HW23" s="362"/>
      <c r="HX23" s="362"/>
      <c r="HY23" s="362"/>
      <c r="HZ23" s="362"/>
      <c r="IA23" s="362"/>
      <c r="IB23" s="362"/>
      <c r="IC23" s="362"/>
      <c r="ID23" s="362"/>
      <c r="IE23" s="362"/>
      <c r="IF23" s="362"/>
      <c r="IG23" s="362"/>
      <c r="IH23" s="362"/>
      <c r="II23" s="362"/>
      <c r="IJ23" s="362"/>
      <c r="IK23" s="362"/>
      <c r="IL23" s="362"/>
      <c r="IM23" s="362"/>
      <c r="IN23" s="362"/>
      <c r="IO23" s="362"/>
      <c r="IP23" s="362"/>
      <c r="IQ23" s="362"/>
      <c r="IR23" s="362"/>
      <c r="IS23" s="362"/>
      <c r="IT23" s="362"/>
      <c r="IU23" s="362"/>
      <c r="IV23" s="362"/>
      <c r="IW23" s="362"/>
    </row>
    <row r="24" s="343" customFormat="1" ht="18" customHeight="1" spans="1:259">
      <c r="A24" s="297" t="s">
        <v>1372</v>
      </c>
      <c r="B24" s="377"/>
      <c r="C24" s="375"/>
      <c r="D24" s="376"/>
      <c r="E24" s="333"/>
      <c r="F24" s="333"/>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2"/>
      <c r="CO24" s="362"/>
      <c r="CP24" s="362"/>
      <c r="CQ24" s="362"/>
      <c r="CR24" s="362"/>
      <c r="CS24" s="362"/>
      <c r="CT24" s="362"/>
      <c r="CU24" s="362"/>
      <c r="CV24" s="362"/>
      <c r="CW24" s="362"/>
      <c r="CX24" s="362"/>
      <c r="CY24" s="362"/>
      <c r="CZ24" s="362"/>
      <c r="DA24" s="362"/>
      <c r="DB24" s="362"/>
      <c r="DC24" s="362"/>
      <c r="DD24" s="362"/>
      <c r="DE24" s="362"/>
      <c r="DF24" s="362"/>
      <c r="DG24" s="362"/>
      <c r="DH24" s="362"/>
      <c r="DI24" s="362"/>
      <c r="DJ24" s="362"/>
      <c r="DK24" s="362"/>
      <c r="DL24" s="362"/>
      <c r="DM24" s="362"/>
      <c r="DN24" s="362"/>
      <c r="DO24" s="362"/>
      <c r="DP24" s="362"/>
      <c r="DQ24" s="362"/>
      <c r="DR24" s="362"/>
      <c r="DS24" s="362"/>
      <c r="DT24" s="362"/>
      <c r="DU24" s="362"/>
      <c r="DV24" s="362"/>
      <c r="DW24" s="362"/>
      <c r="DX24" s="362"/>
      <c r="DY24" s="362"/>
      <c r="DZ24" s="362"/>
      <c r="EA24" s="362"/>
      <c r="EB24" s="362"/>
      <c r="EC24" s="362"/>
      <c r="ED24" s="362"/>
      <c r="EE24" s="362"/>
      <c r="EF24" s="362"/>
      <c r="EG24" s="362"/>
      <c r="EH24" s="362"/>
      <c r="EI24" s="362"/>
      <c r="EJ24" s="362"/>
      <c r="EK24" s="362"/>
      <c r="EL24" s="362"/>
      <c r="EM24" s="362"/>
      <c r="EN24" s="362"/>
      <c r="EO24" s="362"/>
      <c r="EP24" s="362"/>
      <c r="EQ24" s="362"/>
      <c r="ER24" s="362"/>
      <c r="ES24" s="362"/>
      <c r="ET24" s="362"/>
      <c r="EU24" s="362"/>
      <c r="EV24" s="362"/>
      <c r="EW24" s="362"/>
      <c r="EX24" s="362"/>
      <c r="EY24" s="362"/>
      <c r="EZ24" s="362"/>
      <c r="FA24" s="362"/>
      <c r="FB24" s="362"/>
      <c r="FC24" s="362"/>
      <c r="FD24" s="362"/>
      <c r="FE24" s="362"/>
      <c r="FF24" s="362"/>
      <c r="FG24" s="362"/>
      <c r="FH24" s="362"/>
      <c r="FI24" s="362"/>
      <c r="FJ24" s="362"/>
      <c r="FK24" s="362"/>
      <c r="FL24" s="362"/>
      <c r="FM24" s="362"/>
      <c r="FN24" s="362"/>
      <c r="FO24" s="362"/>
      <c r="FP24" s="362"/>
      <c r="FQ24" s="362"/>
      <c r="FR24" s="362"/>
      <c r="FS24" s="362"/>
      <c r="FT24" s="362"/>
      <c r="FU24" s="362"/>
      <c r="FV24" s="362"/>
      <c r="FW24" s="362"/>
      <c r="FX24" s="362"/>
      <c r="FY24" s="362"/>
      <c r="FZ24" s="362"/>
      <c r="GA24" s="362"/>
      <c r="GB24" s="362"/>
      <c r="GC24" s="362"/>
      <c r="GD24" s="362"/>
      <c r="GE24" s="362"/>
      <c r="GF24" s="362"/>
      <c r="GG24" s="362"/>
      <c r="GH24" s="362"/>
      <c r="GI24" s="362"/>
      <c r="GJ24" s="362"/>
      <c r="GK24" s="362"/>
      <c r="GL24" s="362"/>
      <c r="GM24" s="362"/>
      <c r="GN24" s="362"/>
      <c r="GO24" s="362"/>
      <c r="GP24" s="362"/>
      <c r="GQ24" s="362"/>
      <c r="GR24" s="362"/>
      <c r="GS24" s="362"/>
      <c r="GT24" s="362"/>
      <c r="GU24" s="362"/>
      <c r="GV24" s="362"/>
      <c r="GW24" s="362"/>
      <c r="GX24" s="362"/>
      <c r="GY24" s="362"/>
      <c r="GZ24" s="362"/>
      <c r="HA24" s="362"/>
      <c r="HB24" s="362"/>
      <c r="HC24" s="362"/>
      <c r="HD24" s="362"/>
      <c r="HE24" s="362"/>
      <c r="HF24" s="362"/>
      <c r="HG24" s="362"/>
      <c r="HH24" s="362"/>
      <c r="HI24" s="362"/>
      <c r="HJ24" s="362"/>
      <c r="HK24" s="362"/>
      <c r="HL24" s="362"/>
      <c r="HM24" s="362"/>
      <c r="HN24" s="362"/>
      <c r="HO24" s="362"/>
      <c r="HP24" s="362"/>
      <c r="HQ24" s="362"/>
      <c r="HR24" s="362"/>
      <c r="HS24" s="362"/>
      <c r="HT24" s="362"/>
      <c r="HU24" s="362"/>
      <c r="HV24" s="362"/>
      <c r="HW24" s="362"/>
      <c r="HX24" s="362"/>
      <c r="HY24" s="362"/>
      <c r="HZ24" s="362"/>
      <c r="IA24" s="362"/>
      <c r="IB24" s="362"/>
      <c r="IC24" s="362"/>
      <c r="ID24" s="362"/>
      <c r="IE24" s="362"/>
      <c r="IF24" s="362"/>
      <c r="IG24" s="362"/>
      <c r="IH24" s="362"/>
      <c r="II24" s="362"/>
      <c r="IJ24" s="362"/>
      <c r="IK24" s="362"/>
      <c r="IL24" s="362"/>
      <c r="IM24" s="362"/>
      <c r="IN24" s="362"/>
      <c r="IO24" s="362"/>
      <c r="IP24" s="362"/>
      <c r="IQ24" s="362"/>
      <c r="IR24" s="362"/>
      <c r="IS24" s="362"/>
      <c r="IT24" s="362"/>
      <c r="IU24" s="362"/>
      <c r="IV24" s="362"/>
      <c r="IW24" s="362"/>
    </row>
    <row r="25" s="344" customFormat="1" ht="18" customHeight="1" spans="1:259">
      <c r="A25" s="179" t="s">
        <v>1373</v>
      </c>
      <c r="B25" s="376"/>
      <c r="C25" s="375"/>
      <c r="D25" s="376"/>
      <c r="E25" s="333"/>
      <c r="F25" s="333"/>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U25" s="362"/>
      <c r="BV25" s="362"/>
      <c r="BW25" s="362"/>
      <c r="BX25" s="362"/>
      <c r="BY25" s="362"/>
      <c r="BZ25" s="362"/>
      <c r="CA25" s="362"/>
      <c r="CB25" s="362"/>
      <c r="CC25" s="362"/>
      <c r="CD25" s="362"/>
      <c r="CE25" s="362"/>
      <c r="CF25" s="362"/>
      <c r="CG25" s="362"/>
      <c r="CH25" s="362"/>
      <c r="CI25" s="362"/>
      <c r="CJ25" s="362"/>
      <c r="CK25" s="362"/>
      <c r="CL25" s="362"/>
      <c r="CM25" s="362"/>
      <c r="CN25" s="362"/>
      <c r="CO25" s="362"/>
      <c r="CP25" s="362"/>
      <c r="CQ25" s="362"/>
      <c r="CR25" s="362"/>
      <c r="CS25" s="362"/>
      <c r="CT25" s="362"/>
      <c r="CU25" s="362"/>
      <c r="CV25" s="362"/>
      <c r="CW25" s="362"/>
      <c r="CX25" s="362"/>
      <c r="CY25" s="362"/>
      <c r="CZ25" s="362"/>
      <c r="DA25" s="362"/>
      <c r="DB25" s="362"/>
      <c r="DC25" s="362"/>
      <c r="DD25" s="362"/>
      <c r="DE25" s="362"/>
      <c r="DF25" s="362"/>
      <c r="DG25" s="362"/>
      <c r="DH25" s="362"/>
      <c r="DI25" s="362"/>
      <c r="DJ25" s="362"/>
      <c r="DK25" s="362"/>
      <c r="DL25" s="362"/>
      <c r="DM25" s="362"/>
      <c r="DN25" s="362"/>
      <c r="DO25" s="362"/>
      <c r="DP25" s="362"/>
      <c r="DQ25" s="362"/>
      <c r="DR25" s="362"/>
      <c r="DS25" s="362"/>
      <c r="DT25" s="362"/>
      <c r="DU25" s="362"/>
      <c r="DV25" s="362"/>
      <c r="DW25" s="362"/>
      <c r="DX25" s="362"/>
      <c r="DY25" s="362"/>
      <c r="DZ25" s="362"/>
      <c r="EA25" s="362"/>
      <c r="EB25" s="362"/>
      <c r="EC25" s="362"/>
      <c r="ED25" s="362"/>
      <c r="EE25" s="362"/>
      <c r="EF25" s="362"/>
      <c r="EG25" s="362"/>
      <c r="EH25" s="362"/>
      <c r="EI25" s="362"/>
      <c r="EJ25" s="362"/>
      <c r="EK25" s="362"/>
      <c r="EL25" s="362"/>
      <c r="EM25" s="362"/>
      <c r="EN25" s="362"/>
      <c r="EO25" s="362"/>
      <c r="EP25" s="362"/>
      <c r="EQ25" s="362"/>
      <c r="ER25" s="362"/>
      <c r="ES25" s="362"/>
      <c r="ET25" s="362"/>
      <c r="EU25" s="362"/>
      <c r="EV25" s="362"/>
      <c r="EW25" s="362"/>
      <c r="EX25" s="362"/>
      <c r="EY25" s="362"/>
      <c r="EZ25" s="362"/>
      <c r="FA25" s="362"/>
      <c r="FB25" s="362"/>
      <c r="FC25" s="362"/>
      <c r="FD25" s="362"/>
      <c r="FE25" s="362"/>
      <c r="FF25" s="362"/>
      <c r="FG25" s="362"/>
      <c r="FH25" s="362"/>
      <c r="FI25" s="362"/>
      <c r="FJ25" s="362"/>
      <c r="FK25" s="362"/>
      <c r="FL25" s="362"/>
      <c r="FM25" s="362"/>
      <c r="FN25" s="362"/>
      <c r="FO25" s="362"/>
      <c r="FP25" s="362"/>
      <c r="FQ25" s="362"/>
      <c r="FR25" s="362"/>
      <c r="FS25" s="362"/>
      <c r="FT25" s="362"/>
      <c r="FU25" s="362"/>
      <c r="FV25" s="362"/>
      <c r="FW25" s="362"/>
      <c r="FX25" s="362"/>
      <c r="FY25" s="362"/>
      <c r="FZ25" s="362"/>
      <c r="GA25" s="362"/>
      <c r="GB25" s="362"/>
      <c r="GC25" s="362"/>
      <c r="GD25" s="362"/>
      <c r="GE25" s="362"/>
      <c r="GF25" s="362"/>
      <c r="GG25" s="362"/>
      <c r="GH25" s="362"/>
      <c r="GI25" s="362"/>
      <c r="GJ25" s="362"/>
      <c r="GK25" s="362"/>
      <c r="GL25" s="362"/>
      <c r="GM25" s="362"/>
      <c r="GN25" s="362"/>
      <c r="GO25" s="362"/>
      <c r="GP25" s="362"/>
      <c r="GQ25" s="362"/>
      <c r="GR25" s="362"/>
      <c r="GS25" s="362"/>
      <c r="GT25" s="362"/>
      <c r="GU25" s="362"/>
      <c r="GV25" s="362"/>
      <c r="GW25" s="362"/>
      <c r="GX25" s="362"/>
      <c r="GY25" s="362"/>
      <c r="GZ25" s="362"/>
      <c r="HA25" s="362"/>
      <c r="HB25" s="362"/>
      <c r="HC25" s="362"/>
      <c r="HD25" s="362"/>
      <c r="HE25" s="362"/>
      <c r="HF25" s="362"/>
      <c r="HG25" s="362"/>
      <c r="HH25" s="362"/>
      <c r="HI25" s="362"/>
      <c r="HJ25" s="362"/>
      <c r="HK25" s="362"/>
      <c r="HL25" s="362"/>
      <c r="HM25" s="362"/>
      <c r="HN25" s="362"/>
      <c r="HO25" s="362"/>
      <c r="HP25" s="362"/>
      <c r="HQ25" s="362"/>
      <c r="HR25" s="362"/>
      <c r="HS25" s="362"/>
      <c r="HT25" s="362"/>
      <c r="HU25" s="362"/>
      <c r="HV25" s="362"/>
      <c r="HW25" s="362"/>
      <c r="HX25" s="362"/>
      <c r="HY25" s="362"/>
      <c r="HZ25" s="362"/>
      <c r="IA25" s="362"/>
      <c r="IB25" s="362"/>
      <c r="IC25" s="362"/>
      <c r="ID25" s="362"/>
      <c r="IE25" s="362"/>
      <c r="IF25" s="362"/>
      <c r="IG25" s="362"/>
      <c r="IH25" s="362"/>
      <c r="II25" s="362"/>
      <c r="IJ25" s="362"/>
      <c r="IK25" s="362"/>
      <c r="IL25" s="362"/>
      <c r="IM25" s="362"/>
      <c r="IN25" s="362"/>
      <c r="IO25" s="362"/>
      <c r="IP25" s="362"/>
      <c r="IQ25" s="362"/>
      <c r="IR25" s="362"/>
      <c r="IS25" s="362"/>
      <c r="IT25" s="362"/>
      <c r="IU25" s="362"/>
      <c r="IV25" s="362"/>
      <c r="IW25" s="362"/>
      <c r="IX25" s="362"/>
      <c r="IY25" s="362"/>
    </row>
    <row r="26" s="344" customFormat="1" ht="18" customHeight="1" spans="1:259">
      <c r="A26" s="179" t="s">
        <v>1374</v>
      </c>
      <c r="B26" s="376"/>
      <c r="C26" s="375"/>
      <c r="D26" s="376"/>
      <c r="E26" s="333"/>
      <c r="F26" s="333"/>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c r="BP26" s="362"/>
      <c r="BQ26" s="362"/>
      <c r="BR26" s="362"/>
      <c r="BS26" s="362"/>
      <c r="BT26" s="362"/>
      <c r="BU26" s="362"/>
      <c r="BV26" s="362"/>
      <c r="BW26" s="362"/>
      <c r="BX26" s="362"/>
      <c r="BY26" s="362"/>
      <c r="BZ26" s="362"/>
      <c r="CA26" s="362"/>
      <c r="CB26" s="362"/>
      <c r="CC26" s="362"/>
      <c r="CD26" s="362"/>
      <c r="CE26" s="362"/>
      <c r="CF26" s="362"/>
      <c r="CG26" s="362"/>
      <c r="CH26" s="362"/>
      <c r="CI26" s="362"/>
      <c r="CJ26" s="362"/>
      <c r="CK26" s="362"/>
      <c r="CL26" s="362"/>
      <c r="CM26" s="362"/>
      <c r="CN26" s="362"/>
      <c r="CO26" s="362"/>
      <c r="CP26" s="362"/>
      <c r="CQ26" s="362"/>
      <c r="CR26" s="362"/>
      <c r="CS26" s="362"/>
      <c r="CT26" s="362"/>
      <c r="CU26" s="362"/>
      <c r="CV26" s="362"/>
      <c r="CW26" s="362"/>
      <c r="CX26" s="362"/>
      <c r="CY26" s="362"/>
      <c r="CZ26" s="362"/>
      <c r="DA26" s="362"/>
      <c r="DB26" s="362"/>
      <c r="DC26" s="362"/>
      <c r="DD26" s="362"/>
      <c r="DE26" s="362"/>
      <c r="DF26" s="362"/>
      <c r="DG26" s="362"/>
      <c r="DH26" s="362"/>
      <c r="DI26" s="362"/>
      <c r="DJ26" s="362"/>
      <c r="DK26" s="362"/>
      <c r="DL26" s="362"/>
      <c r="DM26" s="362"/>
      <c r="DN26" s="362"/>
      <c r="DO26" s="362"/>
      <c r="DP26" s="362"/>
      <c r="DQ26" s="362"/>
      <c r="DR26" s="362"/>
      <c r="DS26" s="362"/>
      <c r="DT26" s="362"/>
      <c r="DU26" s="362"/>
      <c r="DV26" s="362"/>
      <c r="DW26" s="362"/>
      <c r="DX26" s="362"/>
      <c r="DY26" s="362"/>
      <c r="DZ26" s="362"/>
      <c r="EA26" s="362"/>
      <c r="EB26" s="362"/>
      <c r="EC26" s="362"/>
      <c r="ED26" s="362"/>
      <c r="EE26" s="362"/>
      <c r="EF26" s="362"/>
      <c r="EG26" s="362"/>
      <c r="EH26" s="362"/>
      <c r="EI26" s="362"/>
      <c r="EJ26" s="362"/>
      <c r="EK26" s="362"/>
      <c r="EL26" s="362"/>
      <c r="EM26" s="362"/>
      <c r="EN26" s="362"/>
      <c r="EO26" s="362"/>
      <c r="EP26" s="362"/>
      <c r="EQ26" s="362"/>
      <c r="ER26" s="362"/>
      <c r="ES26" s="362"/>
      <c r="ET26" s="362"/>
      <c r="EU26" s="362"/>
      <c r="EV26" s="362"/>
      <c r="EW26" s="362"/>
      <c r="EX26" s="362"/>
      <c r="EY26" s="362"/>
      <c r="EZ26" s="362"/>
      <c r="FA26" s="362"/>
      <c r="FB26" s="362"/>
      <c r="FC26" s="362"/>
      <c r="FD26" s="362"/>
      <c r="FE26" s="362"/>
      <c r="FF26" s="362"/>
      <c r="FG26" s="362"/>
      <c r="FH26" s="362"/>
      <c r="FI26" s="362"/>
      <c r="FJ26" s="362"/>
      <c r="FK26" s="362"/>
      <c r="FL26" s="362"/>
      <c r="FM26" s="362"/>
      <c r="FN26" s="362"/>
      <c r="FO26" s="362"/>
      <c r="FP26" s="362"/>
      <c r="FQ26" s="362"/>
      <c r="FR26" s="362"/>
      <c r="FS26" s="362"/>
      <c r="FT26" s="362"/>
      <c r="FU26" s="362"/>
      <c r="FV26" s="362"/>
      <c r="FW26" s="362"/>
      <c r="FX26" s="362"/>
      <c r="FY26" s="362"/>
      <c r="FZ26" s="362"/>
      <c r="GA26" s="362"/>
      <c r="GB26" s="362"/>
      <c r="GC26" s="362"/>
      <c r="GD26" s="362"/>
      <c r="GE26" s="362"/>
      <c r="GF26" s="362"/>
      <c r="GG26" s="362"/>
      <c r="GH26" s="362"/>
      <c r="GI26" s="362"/>
      <c r="GJ26" s="362"/>
      <c r="GK26" s="362"/>
      <c r="GL26" s="362"/>
      <c r="GM26" s="362"/>
      <c r="GN26" s="362"/>
      <c r="GO26" s="362"/>
      <c r="GP26" s="362"/>
      <c r="GQ26" s="362"/>
      <c r="GR26" s="362"/>
      <c r="GS26" s="362"/>
      <c r="GT26" s="362"/>
      <c r="GU26" s="362"/>
      <c r="GV26" s="362"/>
      <c r="GW26" s="362"/>
      <c r="GX26" s="362"/>
      <c r="GY26" s="362"/>
      <c r="GZ26" s="362"/>
      <c r="HA26" s="362"/>
      <c r="HB26" s="362"/>
      <c r="HC26" s="362"/>
      <c r="HD26" s="362"/>
      <c r="HE26" s="362"/>
      <c r="HF26" s="362"/>
      <c r="HG26" s="362"/>
      <c r="HH26" s="362"/>
      <c r="HI26" s="362"/>
      <c r="HJ26" s="362"/>
      <c r="HK26" s="362"/>
      <c r="HL26" s="362"/>
      <c r="HM26" s="362"/>
      <c r="HN26" s="362"/>
      <c r="HO26" s="362"/>
      <c r="HP26" s="362"/>
      <c r="HQ26" s="362"/>
      <c r="HR26" s="362"/>
      <c r="HS26" s="362"/>
      <c r="HT26" s="362"/>
      <c r="HU26" s="362"/>
      <c r="HV26" s="362"/>
      <c r="HW26" s="362"/>
      <c r="HX26" s="362"/>
      <c r="HY26" s="362"/>
      <c r="HZ26" s="362"/>
      <c r="IA26" s="362"/>
      <c r="IB26" s="362"/>
      <c r="IC26" s="362"/>
      <c r="ID26" s="362"/>
      <c r="IE26" s="362"/>
      <c r="IF26" s="362"/>
      <c r="IG26" s="362"/>
      <c r="IH26" s="362"/>
      <c r="II26" s="362"/>
      <c r="IJ26" s="362"/>
      <c r="IK26" s="362"/>
      <c r="IL26" s="362"/>
      <c r="IM26" s="362"/>
      <c r="IN26" s="362"/>
      <c r="IO26" s="362"/>
      <c r="IP26" s="362"/>
      <c r="IQ26" s="362"/>
      <c r="IR26" s="362"/>
      <c r="IS26" s="362"/>
      <c r="IT26" s="362"/>
      <c r="IU26" s="362"/>
      <c r="IV26" s="362"/>
      <c r="IW26" s="362"/>
      <c r="IX26" s="362"/>
      <c r="IY26" s="362"/>
    </row>
    <row r="27" s="344" customFormat="1" ht="18" customHeight="1" spans="1:259">
      <c r="A27" s="297" t="s">
        <v>1375</v>
      </c>
      <c r="B27" s="376"/>
      <c r="C27" s="375"/>
      <c r="D27" s="376"/>
      <c r="E27" s="333"/>
      <c r="F27" s="333"/>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362"/>
      <c r="DT27" s="362"/>
      <c r="DU27" s="362"/>
      <c r="DV27" s="362"/>
      <c r="DW27" s="362"/>
      <c r="DX27" s="362"/>
      <c r="DY27" s="362"/>
      <c r="DZ27" s="362"/>
      <c r="EA27" s="362"/>
      <c r="EB27" s="362"/>
      <c r="EC27" s="362"/>
      <c r="ED27" s="362"/>
      <c r="EE27" s="362"/>
      <c r="EF27" s="362"/>
      <c r="EG27" s="362"/>
      <c r="EH27" s="362"/>
      <c r="EI27" s="362"/>
      <c r="EJ27" s="362"/>
      <c r="EK27" s="362"/>
      <c r="EL27" s="362"/>
      <c r="EM27" s="362"/>
      <c r="EN27" s="362"/>
      <c r="EO27" s="362"/>
      <c r="EP27" s="362"/>
      <c r="EQ27" s="362"/>
      <c r="ER27" s="362"/>
      <c r="ES27" s="362"/>
      <c r="ET27" s="362"/>
      <c r="EU27" s="362"/>
      <c r="EV27" s="362"/>
      <c r="EW27" s="362"/>
      <c r="EX27" s="362"/>
      <c r="EY27" s="362"/>
      <c r="EZ27" s="362"/>
      <c r="FA27" s="362"/>
      <c r="FB27" s="362"/>
      <c r="FC27" s="362"/>
      <c r="FD27" s="362"/>
      <c r="FE27" s="362"/>
      <c r="FF27" s="362"/>
      <c r="FG27" s="362"/>
      <c r="FH27" s="362"/>
      <c r="FI27" s="362"/>
      <c r="FJ27" s="362"/>
      <c r="FK27" s="362"/>
      <c r="FL27" s="362"/>
      <c r="FM27" s="362"/>
      <c r="FN27" s="362"/>
      <c r="FO27" s="362"/>
      <c r="FP27" s="362"/>
      <c r="FQ27" s="362"/>
      <c r="FR27" s="362"/>
      <c r="FS27" s="362"/>
      <c r="FT27" s="362"/>
      <c r="FU27" s="362"/>
      <c r="FV27" s="362"/>
      <c r="FW27" s="362"/>
      <c r="FX27" s="362"/>
      <c r="FY27" s="362"/>
      <c r="FZ27" s="362"/>
      <c r="GA27" s="362"/>
      <c r="GB27" s="362"/>
      <c r="GC27" s="362"/>
      <c r="GD27" s="362"/>
      <c r="GE27" s="362"/>
      <c r="GF27" s="362"/>
      <c r="GG27" s="362"/>
      <c r="GH27" s="362"/>
      <c r="GI27" s="362"/>
      <c r="GJ27" s="362"/>
      <c r="GK27" s="362"/>
      <c r="GL27" s="362"/>
      <c r="GM27" s="362"/>
      <c r="GN27" s="362"/>
      <c r="GO27" s="362"/>
      <c r="GP27" s="362"/>
      <c r="GQ27" s="362"/>
      <c r="GR27" s="362"/>
      <c r="GS27" s="362"/>
      <c r="GT27" s="362"/>
      <c r="GU27" s="362"/>
      <c r="GV27" s="362"/>
      <c r="GW27" s="362"/>
      <c r="GX27" s="362"/>
      <c r="GY27" s="362"/>
      <c r="GZ27" s="362"/>
      <c r="HA27" s="362"/>
      <c r="HB27" s="362"/>
      <c r="HC27" s="362"/>
      <c r="HD27" s="362"/>
      <c r="HE27" s="362"/>
      <c r="HF27" s="362"/>
      <c r="HG27" s="362"/>
      <c r="HH27" s="362"/>
      <c r="HI27" s="362"/>
      <c r="HJ27" s="362"/>
      <c r="HK27" s="362"/>
      <c r="HL27" s="362"/>
      <c r="HM27" s="362"/>
      <c r="HN27" s="362"/>
      <c r="HO27" s="362"/>
      <c r="HP27" s="362"/>
      <c r="HQ27" s="362"/>
      <c r="HR27" s="362"/>
      <c r="HS27" s="362"/>
      <c r="HT27" s="362"/>
      <c r="HU27" s="362"/>
      <c r="HV27" s="362"/>
      <c r="HW27" s="362"/>
      <c r="HX27" s="362"/>
      <c r="HY27" s="362"/>
      <c r="HZ27" s="362"/>
      <c r="IA27" s="362"/>
      <c r="IB27" s="362"/>
      <c r="IC27" s="362"/>
      <c r="ID27" s="362"/>
      <c r="IE27" s="362"/>
      <c r="IF27" s="362"/>
      <c r="IG27" s="362"/>
      <c r="IH27" s="362"/>
      <c r="II27" s="362"/>
      <c r="IJ27" s="362"/>
      <c r="IK27" s="362"/>
      <c r="IL27" s="362"/>
      <c r="IM27" s="362"/>
      <c r="IN27" s="362"/>
      <c r="IO27" s="362"/>
      <c r="IP27" s="362"/>
      <c r="IQ27" s="362"/>
      <c r="IR27" s="362"/>
      <c r="IS27" s="362"/>
      <c r="IT27" s="362"/>
      <c r="IU27" s="362"/>
      <c r="IV27" s="362"/>
      <c r="IW27" s="362"/>
      <c r="IX27" s="362"/>
      <c r="IY27" s="362"/>
    </row>
    <row r="28" s="344" customFormat="1" ht="18" customHeight="1" spans="1:259">
      <c r="A28" s="297" t="s">
        <v>1376</v>
      </c>
      <c r="B28" s="376"/>
      <c r="C28" s="375"/>
      <c r="D28" s="376"/>
      <c r="E28" s="333"/>
      <c r="F28" s="333"/>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2"/>
      <c r="CO28" s="362"/>
      <c r="CP28" s="362"/>
      <c r="CQ28" s="362"/>
      <c r="CR28" s="362"/>
      <c r="CS28" s="362"/>
      <c r="CT28" s="362"/>
      <c r="CU28" s="362"/>
      <c r="CV28" s="362"/>
      <c r="CW28" s="362"/>
      <c r="CX28" s="362"/>
      <c r="CY28" s="362"/>
      <c r="CZ28" s="362"/>
      <c r="DA28" s="362"/>
      <c r="DB28" s="362"/>
      <c r="DC28" s="362"/>
      <c r="DD28" s="362"/>
      <c r="DE28" s="362"/>
      <c r="DF28" s="362"/>
      <c r="DG28" s="362"/>
      <c r="DH28" s="362"/>
      <c r="DI28" s="362"/>
      <c r="DJ28" s="362"/>
      <c r="DK28" s="362"/>
      <c r="DL28" s="362"/>
      <c r="DM28" s="362"/>
      <c r="DN28" s="362"/>
      <c r="DO28" s="362"/>
      <c r="DP28" s="362"/>
      <c r="DQ28" s="362"/>
      <c r="DR28" s="362"/>
      <c r="DS28" s="362"/>
      <c r="DT28" s="362"/>
      <c r="DU28" s="362"/>
      <c r="DV28" s="362"/>
      <c r="DW28" s="362"/>
      <c r="DX28" s="362"/>
      <c r="DY28" s="362"/>
      <c r="DZ28" s="362"/>
      <c r="EA28" s="362"/>
      <c r="EB28" s="362"/>
      <c r="EC28" s="362"/>
      <c r="ED28" s="362"/>
      <c r="EE28" s="362"/>
      <c r="EF28" s="362"/>
      <c r="EG28" s="362"/>
      <c r="EH28" s="362"/>
      <c r="EI28" s="362"/>
      <c r="EJ28" s="362"/>
      <c r="EK28" s="362"/>
      <c r="EL28" s="362"/>
      <c r="EM28" s="362"/>
      <c r="EN28" s="362"/>
      <c r="EO28" s="362"/>
      <c r="EP28" s="362"/>
      <c r="EQ28" s="362"/>
      <c r="ER28" s="362"/>
      <c r="ES28" s="362"/>
      <c r="ET28" s="362"/>
      <c r="EU28" s="362"/>
      <c r="EV28" s="362"/>
      <c r="EW28" s="362"/>
      <c r="EX28" s="362"/>
      <c r="EY28" s="362"/>
      <c r="EZ28" s="362"/>
      <c r="FA28" s="362"/>
      <c r="FB28" s="362"/>
      <c r="FC28" s="362"/>
      <c r="FD28" s="362"/>
      <c r="FE28" s="362"/>
      <c r="FF28" s="362"/>
      <c r="FG28" s="362"/>
      <c r="FH28" s="362"/>
      <c r="FI28" s="362"/>
      <c r="FJ28" s="362"/>
      <c r="FK28" s="362"/>
      <c r="FL28" s="362"/>
      <c r="FM28" s="362"/>
      <c r="FN28" s="362"/>
      <c r="FO28" s="362"/>
      <c r="FP28" s="362"/>
      <c r="FQ28" s="362"/>
      <c r="FR28" s="362"/>
      <c r="FS28" s="362"/>
      <c r="FT28" s="362"/>
      <c r="FU28" s="362"/>
      <c r="FV28" s="362"/>
      <c r="FW28" s="362"/>
      <c r="FX28" s="362"/>
      <c r="FY28" s="362"/>
      <c r="FZ28" s="362"/>
      <c r="GA28" s="362"/>
      <c r="GB28" s="362"/>
      <c r="GC28" s="362"/>
      <c r="GD28" s="362"/>
      <c r="GE28" s="362"/>
      <c r="GF28" s="362"/>
      <c r="GG28" s="362"/>
      <c r="GH28" s="362"/>
      <c r="GI28" s="362"/>
      <c r="GJ28" s="362"/>
      <c r="GK28" s="362"/>
      <c r="GL28" s="362"/>
      <c r="GM28" s="362"/>
      <c r="GN28" s="362"/>
      <c r="GO28" s="362"/>
      <c r="GP28" s="362"/>
      <c r="GQ28" s="362"/>
      <c r="GR28" s="362"/>
      <c r="GS28" s="362"/>
      <c r="GT28" s="362"/>
      <c r="GU28" s="362"/>
      <c r="GV28" s="362"/>
      <c r="GW28" s="362"/>
      <c r="GX28" s="362"/>
      <c r="GY28" s="362"/>
      <c r="GZ28" s="362"/>
      <c r="HA28" s="362"/>
      <c r="HB28" s="362"/>
      <c r="HC28" s="362"/>
      <c r="HD28" s="362"/>
      <c r="HE28" s="362"/>
      <c r="HF28" s="362"/>
      <c r="HG28" s="362"/>
      <c r="HH28" s="362"/>
      <c r="HI28" s="362"/>
      <c r="HJ28" s="362"/>
      <c r="HK28" s="362"/>
      <c r="HL28" s="362"/>
      <c r="HM28" s="362"/>
      <c r="HN28" s="362"/>
      <c r="HO28" s="362"/>
      <c r="HP28" s="362"/>
      <c r="HQ28" s="362"/>
      <c r="HR28" s="362"/>
      <c r="HS28" s="362"/>
      <c r="HT28" s="362"/>
      <c r="HU28" s="362"/>
      <c r="HV28" s="362"/>
      <c r="HW28" s="362"/>
      <c r="HX28" s="362"/>
      <c r="HY28" s="362"/>
      <c r="HZ28" s="362"/>
      <c r="IA28" s="362"/>
      <c r="IB28" s="362"/>
      <c r="IC28" s="362"/>
      <c r="ID28" s="362"/>
      <c r="IE28" s="362"/>
      <c r="IF28" s="362"/>
      <c r="IG28" s="362"/>
      <c r="IH28" s="362"/>
      <c r="II28" s="362"/>
      <c r="IJ28" s="362"/>
      <c r="IK28" s="362"/>
      <c r="IL28" s="362"/>
      <c r="IM28" s="362"/>
      <c r="IN28" s="362"/>
      <c r="IO28" s="362"/>
      <c r="IP28" s="362"/>
      <c r="IQ28" s="362"/>
      <c r="IR28" s="362"/>
      <c r="IS28" s="362"/>
      <c r="IT28" s="362"/>
      <c r="IU28" s="362"/>
      <c r="IV28" s="362"/>
      <c r="IW28" s="362"/>
      <c r="IX28" s="362"/>
      <c r="IY28" s="362"/>
    </row>
    <row r="29" s="344" customFormat="1" ht="18" customHeight="1" spans="1:259">
      <c r="A29" s="297" t="s">
        <v>1377</v>
      </c>
      <c r="B29" s="376"/>
      <c r="C29" s="375"/>
      <c r="D29" s="376"/>
      <c r="E29" s="333"/>
      <c r="F29" s="333"/>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2"/>
      <c r="CM29" s="362"/>
      <c r="CN29" s="362"/>
      <c r="CO29" s="362"/>
      <c r="CP29" s="362"/>
      <c r="CQ29" s="362"/>
      <c r="CR29" s="362"/>
      <c r="CS29" s="362"/>
      <c r="CT29" s="362"/>
      <c r="CU29" s="362"/>
      <c r="CV29" s="362"/>
      <c r="CW29" s="362"/>
      <c r="CX29" s="362"/>
      <c r="CY29" s="362"/>
      <c r="CZ29" s="362"/>
      <c r="DA29" s="362"/>
      <c r="DB29" s="362"/>
      <c r="DC29" s="362"/>
      <c r="DD29" s="362"/>
      <c r="DE29" s="362"/>
      <c r="DF29" s="362"/>
      <c r="DG29" s="362"/>
      <c r="DH29" s="362"/>
      <c r="DI29" s="362"/>
      <c r="DJ29" s="362"/>
      <c r="DK29" s="362"/>
      <c r="DL29" s="362"/>
      <c r="DM29" s="362"/>
      <c r="DN29" s="362"/>
      <c r="DO29" s="362"/>
      <c r="DP29" s="362"/>
      <c r="DQ29" s="362"/>
      <c r="DR29" s="362"/>
      <c r="DS29" s="362"/>
      <c r="DT29" s="362"/>
      <c r="DU29" s="362"/>
      <c r="DV29" s="362"/>
      <c r="DW29" s="362"/>
      <c r="DX29" s="362"/>
      <c r="DY29" s="362"/>
      <c r="DZ29" s="362"/>
      <c r="EA29" s="362"/>
      <c r="EB29" s="362"/>
      <c r="EC29" s="362"/>
      <c r="ED29" s="362"/>
      <c r="EE29" s="362"/>
      <c r="EF29" s="362"/>
      <c r="EG29" s="362"/>
      <c r="EH29" s="362"/>
      <c r="EI29" s="362"/>
      <c r="EJ29" s="362"/>
      <c r="EK29" s="362"/>
      <c r="EL29" s="362"/>
      <c r="EM29" s="362"/>
      <c r="EN29" s="362"/>
      <c r="EO29" s="362"/>
      <c r="EP29" s="362"/>
      <c r="EQ29" s="362"/>
      <c r="ER29" s="362"/>
      <c r="ES29" s="362"/>
      <c r="ET29" s="362"/>
      <c r="EU29" s="362"/>
      <c r="EV29" s="362"/>
      <c r="EW29" s="362"/>
      <c r="EX29" s="362"/>
      <c r="EY29" s="362"/>
      <c r="EZ29" s="362"/>
      <c r="FA29" s="362"/>
      <c r="FB29" s="362"/>
      <c r="FC29" s="362"/>
      <c r="FD29" s="362"/>
      <c r="FE29" s="362"/>
      <c r="FF29" s="362"/>
      <c r="FG29" s="362"/>
      <c r="FH29" s="362"/>
      <c r="FI29" s="362"/>
      <c r="FJ29" s="362"/>
      <c r="FK29" s="362"/>
      <c r="FL29" s="362"/>
      <c r="FM29" s="362"/>
      <c r="FN29" s="362"/>
      <c r="FO29" s="362"/>
      <c r="FP29" s="362"/>
      <c r="FQ29" s="362"/>
      <c r="FR29" s="362"/>
      <c r="FS29" s="362"/>
      <c r="FT29" s="362"/>
      <c r="FU29" s="362"/>
      <c r="FV29" s="362"/>
      <c r="FW29" s="362"/>
      <c r="FX29" s="362"/>
      <c r="FY29" s="362"/>
      <c r="FZ29" s="362"/>
      <c r="GA29" s="362"/>
      <c r="GB29" s="362"/>
      <c r="GC29" s="362"/>
      <c r="GD29" s="362"/>
      <c r="GE29" s="362"/>
      <c r="GF29" s="362"/>
      <c r="GG29" s="362"/>
      <c r="GH29" s="362"/>
      <c r="GI29" s="362"/>
      <c r="GJ29" s="362"/>
      <c r="GK29" s="362"/>
      <c r="GL29" s="362"/>
      <c r="GM29" s="362"/>
      <c r="GN29" s="362"/>
      <c r="GO29" s="362"/>
      <c r="GP29" s="362"/>
      <c r="GQ29" s="362"/>
      <c r="GR29" s="362"/>
      <c r="GS29" s="362"/>
      <c r="GT29" s="362"/>
      <c r="GU29" s="362"/>
      <c r="GV29" s="362"/>
      <c r="GW29" s="362"/>
      <c r="GX29" s="362"/>
      <c r="GY29" s="362"/>
      <c r="GZ29" s="362"/>
      <c r="HA29" s="362"/>
      <c r="HB29" s="362"/>
      <c r="HC29" s="362"/>
      <c r="HD29" s="362"/>
      <c r="HE29" s="362"/>
      <c r="HF29" s="362"/>
      <c r="HG29" s="362"/>
      <c r="HH29" s="362"/>
      <c r="HI29" s="362"/>
      <c r="HJ29" s="362"/>
      <c r="HK29" s="362"/>
      <c r="HL29" s="362"/>
      <c r="HM29" s="362"/>
      <c r="HN29" s="362"/>
      <c r="HO29" s="362"/>
      <c r="HP29" s="362"/>
      <c r="HQ29" s="362"/>
      <c r="HR29" s="362"/>
      <c r="HS29" s="362"/>
      <c r="HT29" s="362"/>
      <c r="HU29" s="362"/>
      <c r="HV29" s="362"/>
      <c r="HW29" s="362"/>
      <c r="HX29" s="362"/>
      <c r="HY29" s="362"/>
      <c r="HZ29" s="362"/>
      <c r="IA29" s="362"/>
      <c r="IB29" s="362"/>
      <c r="IC29" s="362"/>
      <c r="ID29" s="362"/>
      <c r="IE29" s="362"/>
      <c r="IF29" s="362"/>
      <c r="IG29" s="362"/>
      <c r="IH29" s="362"/>
      <c r="II29" s="362"/>
      <c r="IJ29" s="362"/>
      <c r="IK29" s="362"/>
      <c r="IL29" s="362"/>
      <c r="IM29" s="362"/>
      <c r="IN29" s="362"/>
      <c r="IO29" s="362"/>
      <c r="IP29" s="362"/>
      <c r="IQ29" s="362"/>
      <c r="IR29" s="362"/>
      <c r="IS29" s="362"/>
      <c r="IT29" s="362"/>
      <c r="IU29" s="362"/>
      <c r="IV29" s="362"/>
      <c r="IW29" s="362"/>
      <c r="IX29" s="362"/>
      <c r="IY29" s="362"/>
    </row>
    <row r="30" s="344" customFormat="1" ht="18" customHeight="1" spans="1:259">
      <c r="A30" s="297" t="s">
        <v>1378</v>
      </c>
      <c r="B30" s="376"/>
      <c r="C30" s="375"/>
      <c r="D30" s="376"/>
      <c r="E30" s="333"/>
      <c r="F30" s="333"/>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2"/>
      <c r="BO30" s="362"/>
      <c r="BP30" s="362"/>
      <c r="BQ30" s="362"/>
      <c r="BR30" s="362"/>
      <c r="BS30" s="362"/>
      <c r="BT30" s="362"/>
      <c r="BU30" s="362"/>
      <c r="BV30" s="362"/>
      <c r="BW30" s="362"/>
      <c r="BX30" s="362"/>
      <c r="BY30" s="362"/>
      <c r="BZ30" s="362"/>
      <c r="CA30" s="362"/>
      <c r="CB30" s="362"/>
      <c r="CC30" s="362"/>
      <c r="CD30" s="362"/>
      <c r="CE30" s="362"/>
      <c r="CF30" s="362"/>
      <c r="CG30" s="362"/>
      <c r="CH30" s="362"/>
      <c r="CI30" s="362"/>
      <c r="CJ30" s="362"/>
      <c r="CK30" s="362"/>
      <c r="CL30" s="362"/>
      <c r="CM30" s="362"/>
      <c r="CN30" s="362"/>
      <c r="CO30" s="362"/>
      <c r="CP30" s="362"/>
      <c r="CQ30" s="362"/>
      <c r="CR30" s="362"/>
      <c r="CS30" s="362"/>
      <c r="CT30" s="362"/>
      <c r="CU30" s="362"/>
      <c r="CV30" s="362"/>
      <c r="CW30" s="362"/>
      <c r="CX30" s="362"/>
      <c r="CY30" s="362"/>
      <c r="CZ30" s="362"/>
      <c r="DA30" s="362"/>
      <c r="DB30" s="362"/>
      <c r="DC30" s="362"/>
      <c r="DD30" s="362"/>
      <c r="DE30" s="362"/>
      <c r="DF30" s="362"/>
      <c r="DG30" s="362"/>
      <c r="DH30" s="362"/>
      <c r="DI30" s="362"/>
      <c r="DJ30" s="362"/>
      <c r="DK30" s="362"/>
      <c r="DL30" s="362"/>
      <c r="DM30" s="362"/>
      <c r="DN30" s="362"/>
      <c r="DO30" s="362"/>
      <c r="DP30" s="362"/>
      <c r="DQ30" s="362"/>
      <c r="DR30" s="362"/>
      <c r="DS30" s="362"/>
      <c r="DT30" s="362"/>
      <c r="DU30" s="362"/>
      <c r="DV30" s="362"/>
      <c r="DW30" s="362"/>
      <c r="DX30" s="362"/>
      <c r="DY30" s="362"/>
      <c r="DZ30" s="362"/>
      <c r="EA30" s="362"/>
      <c r="EB30" s="362"/>
      <c r="EC30" s="362"/>
      <c r="ED30" s="362"/>
      <c r="EE30" s="362"/>
      <c r="EF30" s="362"/>
      <c r="EG30" s="362"/>
      <c r="EH30" s="362"/>
      <c r="EI30" s="362"/>
      <c r="EJ30" s="362"/>
      <c r="EK30" s="362"/>
      <c r="EL30" s="362"/>
      <c r="EM30" s="362"/>
      <c r="EN30" s="362"/>
      <c r="EO30" s="362"/>
      <c r="EP30" s="362"/>
      <c r="EQ30" s="362"/>
      <c r="ER30" s="362"/>
      <c r="ES30" s="362"/>
      <c r="ET30" s="362"/>
      <c r="EU30" s="362"/>
      <c r="EV30" s="362"/>
      <c r="EW30" s="362"/>
      <c r="EX30" s="362"/>
      <c r="EY30" s="362"/>
      <c r="EZ30" s="362"/>
      <c r="FA30" s="362"/>
      <c r="FB30" s="362"/>
      <c r="FC30" s="362"/>
      <c r="FD30" s="362"/>
      <c r="FE30" s="362"/>
      <c r="FF30" s="362"/>
      <c r="FG30" s="362"/>
      <c r="FH30" s="362"/>
      <c r="FI30" s="362"/>
      <c r="FJ30" s="362"/>
      <c r="FK30" s="362"/>
      <c r="FL30" s="362"/>
      <c r="FM30" s="362"/>
      <c r="FN30" s="362"/>
      <c r="FO30" s="362"/>
      <c r="FP30" s="362"/>
      <c r="FQ30" s="362"/>
      <c r="FR30" s="362"/>
      <c r="FS30" s="362"/>
      <c r="FT30" s="362"/>
      <c r="FU30" s="362"/>
      <c r="FV30" s="362"/>
      <c r="FW30" s="362"/>
      <c r="FX30" s="362"/>
      <c r="FY30" s="362"/>
      <c r="FZ30" s="362"/>
      <c r="GA30" s="362"/>
      <c r="GB30" s="362"/>
      <c r="GC30" s="362"/>
      <c r="GD30" s="362"/>
      <c r="GE30" s="362"/>
      <c r="GF30" s="362"/>
      <c r="GG30" s="362"/>
      <c r="GH30" s="362"/>
      <c r="GI30" s="362"/>
      <c r="GJ30" s="362"/>
      <c r="GK30" s="362"/>
      <c r="GL30" s="362"/>
      <c r="GM30" s="362"/>
      <c r="GN30" s="362"/>
      <c r="GO30" s="362"/>
      <c r="GP30" s="362"/>
      <c r="GQ30" s="362"/>
      <c r="GR30" s="362"/>
      <c r="GS30" s="362"/>
      <c r="GT30" s="362"/>
      <c r="GU30" s="362"/>
      <c r="GV30" s="362"/>
      <c r="GW30" s="362"/>
      <c r="GX30" s="362"/>
      <c r="GY30" s="362"/>
      <c r="GZ30" s="362"/>
      <c r="HA30" s="362"/>
      <c r="HB30" s="362"/>
      <c r="HC30" s="362"/>
      <c r="HD30" s="362"/>
      <c r="HE30" s="362"/>
      <c r="HF30" s="362"/>
      <c r="HG30" s="362"/>
      <c r="HH30" s="362"/>
      <c r="HI30" s="362"/>
      <c r="HJ30" s="362"/>
      <c r="HK30" s="362"/>
      <c r="HL30" s="362"/>
      <c r="HM30" s="362"/>
      <c r="HN30" s="362"/>
      <c r="HO30" s="362"/>
      <c r="HP30" s="362"/>
      <c r="HQ30" s="362"/>
      <c r="HR30" s="362"/>
      <c r="HS30" s="362"/>
      <c r="HT30" s="362"/>
      <c r="HU30" s="362"/>
      <c r="HV30" s="362"/>
      <c r="HW30" s="362"/>
      <c r="HX30" s="362"/>
      <c r="HY30" s="362"/>
      <c r="HZ30" s="362"/>
      <c r="IA30" s="362"/>
      <c r="IB30" s="362"/>
      <c r="IC30" s="362"/>
      <c r="ID30" s="362"/>
      <c r="IE30" s="362"/>
      <c r="IF30" s="362"/>
      <c r="IG30" s="362"/>
      <c r="IH30" s="362"/>
      <c r="II30" s="362"/>
      <c r="IJ30" s="362"/>
      <c r="IK30" s="362"/>
      <c r="IL30" s="362"/>
      <c r="IM30" s="362"/>
      <c r="IN30" s="362"/>
      <c r="IO30" s="362"/>
      <c r="IP30" s="362"/>
      <c r="IQ30" s="362"/>
      <c r="IR30" s="362"/>
      <c r="IS30" s="362"/>
      <c r="IT30" s="362"/>
      <c r="IU30" s="362"/>
      <c r="IV30" s="362"/>
      <c r="IW30" s="362"/>
      <c r="IX30" s="362"/>
      <c r="IY30" s="362"/>
    </row>
    <row r="31" s="344" customFormat="1" ht="18" customHeight="1" spans="1:259">
      <c r="A31" s="179" t="s">
        <v>1379</v>
      </c>
      <c r="B31" s="376"/>
      <c r="C31" s="375"/>
      <c r="D31" s="376"/>
      <c r="E31" s="333"/>
      <c r="F31" s="333"/>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2"/>
      <c r="BO31" s="362"/>
      <c r="BP31" s="362"/>
      <c r="BQ31" s="362"/>
      <c r="BR31" s="362"/>
      <c r="BS31" s="362"/>
      <c r="BT31" s="362"/>
      <c r="BU31" s="362"/>
      <c r="BV31" s="362"/>
      <c r="BW31" s="362"/>
      <c r="BX31" s="362"/>
      <c r="BY31" s="362"/>
      <c r="BZ31" s="362"/>
      <c r="CA31" s="362"/>
      <c r="CB31" s="362"/>
      <c r="CC31" s="362"/>
      <c r="CD31" s="362"/>
      <c r="CE31" s="362"/>
      <c r="CF31" s="362"/>
      <c r="CG31" s="362"/>
      <c r="CH31" s="362"/>
      <c r="CI31" s="362"/>
      <c r="CJ31" s="362"/>
      <c r="CK31" s="362"/>
      <c r="CL31" s="362"/>
      <c r="CM31" s="362"/>
      <c r="CN31" s="362"/>
      <c r="CO31" s="362"/>
      <c r="CP31" s="362"/>
      <c r="CQ31" s="362"/>
      <c r="CR31" s="362"/>
      <c r="CS31" s="362"/>
      <c r="CT31" s="362"/>
      <c r="CU31" s="362"/>
      <c r="CV31" s="362"/>
      <c r="CW31" s="362"/>
      <c r="CX31" s="362"/>
      <c r="CY31" s="362"/>
      <c r="CZ31" s="362"/>
      <c r="DA31" s="362"/>
      <c r="DB31" s="362"/>
      <c r="DC31" s="362"/>
      <c r="DD31" s="362"/>
      <c r="DE31" s="362"/>
      <c r="DF31" s="362"/>
      <c r="DG31" s="362"/>
      <c r="DH31" s="362"/>
      <c r="DI31" s="362"/>
      <c r="DJ31" s="362"/>
      <c r="DK31" s="362"/>
      <c r="DL31" s="362"/>
      <c r="DM31" s="362"/>
      <c r="DN31" s="362"/>
      <c r="DO31" s="362"/>
      <c r="DP31" s="362"/>
      <c r="DQ31" s="362"/>
      <c r="DR31" s="362"/>
      <c r="DS31" s="362"/>
      <c r="DT31" s="362"/>
      <c r="DU31" s="362"/>
      <c r="DV31" s="362"/>
      <c r="DW31" s="362"/>
      <c r="DX31" s="362"/>
      <c r="DY31" s="362"/>
      <c r="DZ31" s="362"/>
      <c r="EA31" s="362"/>
      <c r="EB31" s="362"/>
      <c r="EC31" s="362"/>
      <c r="ED31" s="362"/>
      <c r="EE31" s="362"/>
      <c r="EF31" s="362"/>
      <c r="EG31" s="362"/>
      <c r="EH31" s="362"/>
      <c r="EI31" s="362"/>
      <c r="EJ31" s="362"/>
      <c r="EK31" s="362"/>
      <c r="EL31" s="362"/>
      <c r="EM31" s="362"/>
      <c r="EN31" s="362"/>
      <c r="EO31" s="362"/>
      <c r="EP31" s="362"/>
      <c r="EQ31" s="362"/>
      <c r="ER31" s="362"/>
      <c r="ES31" s="362"/>
      <c r="ET31" s="362"/>
      <c r="EU31" s="362"/>
      <c r="EV31" s="362"/>
      <c r="EW31" s="362"/>
      <c r="EX31" s="362"/>
      <c r="EY31" s="362"/>
      <c r="EZ31" s="362"/>
      <c r="FA31" s="362"/>
      <c r="FB31" s="362"/>
      <c r="FC31" s="362"/>
      <c r="FD31" s="362"/>
      <c r="FE31" s="362"/>
      <c r="FF31" s="362"/>
      <c r="FG31" s="362"/>
      <c r="FH31" s="362"/>
      <c r="FI31" s="362"/>
      <c r="FJ31" s="362"/>
      <c r="FK31" s="362"/>
      <c r="FL31" s="362"/>
      <c r="FM31" s="362"/>
      <c r="FN31" s="362"/>
      <c r="FO31" s="362"/>
      <c r="FP31" s="362"/>
      <c r="FQ31" s="362"/>
      <c r="FR31" s="362"/>
      <c r="FS31" s="362"/>
      <c r="FT31" s="362"/>
      <c r="FU31" s="362"/>
      <c r="FV31" s="362"/>
      <c r="FW31" s="362"/>
      <c r="FX31" s="362"/>
      <c r="FY31" s="362"/>
      <c r="FZ31" s="362"/>
      <c r="GA31" s="362"/>
      <c r="GB31" s="362"/>
      <c r="GC31" s="362"/>
      <c r="GD31" s="362"/>
      <c r="GE31" s="362"/>
      <c r="GF31" s="362"/>
      <c r="GG31" s="362"/>
      <c r="GH31" s="362"/>
      <c r="GI31" s="362"/>
      <c r="GJ31" s="362"/>
      <c r="GK31" s="362"/>
      <c r="GL31" s="362"/>
      <c r="GM31" s="362"/>
      <c r="GN31" s="362"/>
      <c r="GO31" s="362"/>
      <c r="GP31" s="362"/>
      <c r="GQ31" s="362"/>
      <c r="GR31" s="362"/>
      <c r="GS31" s="362"/>
      <c r="GT31" s="362"/>
      <c r="GU31" s="362"/>
      <c r="GV31" s="362"/>
      <c r="GW31" s="362"/>
      <c r="GX31" s="362"/>
      <c r="GY31" s="362"/>
      <c r="GZ31" s="362"/>
      <c r="HA31" s="362"/>
      <c r="HB31" s="362"/>
      <c r="HC31" s="362"/>
      <c r="HD31" s="362"/>
      <c r="HE31" s="362"/>
      <c r="HF31" s="362"/>
      <c r="HG31" s="362"/>
      <c r="HH31" s="362"/>
      <c r="HI31" s="362"/>
      <c r="HJ31" s="362"/>
      <c r="HK31" s="362"/>
      <c r="HL31" s="362"/>
      <c r="HM31" s="362"/>
      <c r="HN31" s="362"/>
      <c r="HO31" s="362"/>
      <c r="HP31" s="362"/>
      <c r="HQ31" s="362"/>
      <c r="HR31" s="362"/>
      <c r="HS31" s="362"/>
      <c r="HT31" s="362"/>
      <c r="HU31" s="362"/>
      <c r="HV31" s="362"/>
      <c r="HW31" s="362"/>
      <c r="HX31" s="362"/>
      <c r="HY31" s="362"/>
      <c r="HZ31" s="362"/>
      <c r="IA31" s="362"/>
      <c r="IB31" s="362"/>
      <c r="IC31" s="362"/>
      <c r="ID31" s="362"/>
      <c r="IE31" s="362"/>
      <c r="IF31" s="362"/>
      <c r="IG31" s="362"/>
      <c r="IH31" s="362"/>
      <c r="II31" s="362"/>
      <c r="IJ31" s="362"/>
      <c r="IK31" s="362"/>
      <c r="IL31" s="362"/>
      <c r="IM31" s="362"/>
      <c r="IN31" s="362"/>
      <c r="IO31" s="362"/>
      <c r="IP31" s="362"/>
      <c r="IQ31" s="362"/>
      <c r="IR31" s="362"/>
      <c r="IS31" s="362"/>
      <c r="IT31" s="362"/>
      <c r="IU31" s="362"/>
      <c r="IV31" s="362"/>
      <c r="IW31" s="362"/>
      <c r="IX31" s="362"/>
      <c r="IY31" s="362"/>
    </row>
    <row r="32" s="344" customFormat="1" ht="18" customHeight="1" spans="1:259">
      <c r="A32" s="179" t="s">
        <v>1380</v>
      </c>
      <c r="B32" s="376"/>
      <c r="C32" s="375"/>
      <c r="D32" s="376"/>
      <c r="E32" s="333"/>
      <c r="F32" s="333"/>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2"/>
      <c r="BO32" s="362"/>
      <c r="BP32" s="362"/>
      <c r="BQ32" s="362"/>
      <c r="BR32" s="362"/>
      <c r="BS32" s="362"/>
      <c r="BT32" s="362"/>
      <c r="BU32" s="362"/>
      <c r="BV32" s="362"/>
      <c r="BW32" s="362"/>
      <c r="BX32" s="362"/>
      <c r="BY32" s="362"/>
      <c r="BZ32" s="362"/>
      <c r="CA32" s="362"/>
      <c r="CB32" s="362"/>
      <c r="CC32" s="362"/>
      <c r="CD32" s="362"/>
      <c r="CE32" s="362"/>
      <c r="CF32" s="362"/>
      <c r="CG32" s="362"/>
      <c r="CH32" s="362"/>
      <c r="CI32" s="362"/>
      <c r="CJ32" s="362"/>
      <c r="CK32" s="362"/>
      <c r="CL32" s="362"/>
      <c r="CM32" s="362"/>
      <c r="CN32" s="362"/>
      <c r="CO32" s="362"/>
      <c r="CP32" s="362"/>
      <c r="CQ32" s="362"/>
      <c r="CR32" s="362"/>
      <c r="CS32" s="362"/>
      <c r="CT32" s="362"/>
      <c r="CU32" s="362"/>
      <c r="CV32" s="362"/>
      <c r="CW32" s="362"/>
      <c r="CX32" s="362"/>
      <c r="CY32" s="362"/>
      <c r="CZ32" s="362"/>
      <c r="DA32" s="362"/>
      <c r="DB32" s="362"/>
      <c r="DC32" s="362"/>
      <c r="DD32" s="362"/>
      <c r="DE32" s="362"/>
      <c r="DF32" s="362"/>
      <c r="DG32" s="362"/>
      <c r="DH32" s="362"/>
      <c r="DI32" s="362"/>
      <c r="DJ32" s="362"/>
      <c r="DK32" s="362"/>
      <c r="DL32" s="362"/>
      <c r="DM32" s="362"/>
      <c r="DN32" s="362"/>
      <c r="DO32" s="362"/>
      <c r="DP32" s="362"/>
      <c r="DQ32" s="362"/>
      <c r="DR32" s="362"/>
      <c r="DS32" s="362"/>
      <c r="DT32" s="362"/>
      <c r="DU32" s="362"/>
      <c r="DV32" s="362"/>
      <c r="DW32" s="362"/>
      <c r="DX32" s="362"/>
      <c r="DY32" s="362"/>
      <c r="DZ32" s="362"/>
      <c r="EA32" s="362"/>
      <c r="EB32" s="362"/>
      <c r="EC32" s="362"/>
      <c r="ED32" s="362"/>
      <c r="EE32" s="362"/>
      <c r="EF32" s="362"/>
      <c r="EG32" s="362"/>
      <c r="EH32" s="362"/>
      <c r="EI32" s="362"/>
      <c r="EJ32" s="362"/>
      <c r="EK32" s="362"/>
      <c r="EL32" s="362"/>
      <c r="EM32" s="362"/>
      <c r="EN32" s="362"/>
      <c r="EO32" s="362"/>
      <c r="EP32" s="362"/>
      <c r="EQ32" s="362"/>
      <c r="ER32" s="362"/>
      <c r="ES32" s="362"/>
      <c r="ET32" s="362"/>
      <c r="EU32" s="362"/>
      <c r="EV32" s="362"/>
      <c r="EW32" s="362"/>
      <c r="EX32" s="362"/>
      <c r="EY32" s="362"/>
      <c r="EZ32" s="362"/>
      <c r="FA32" s="362"/>
      <c r="FB32" s="362"/>
      <c r="FC32" s="362"/>
      <c r="FD32" s="362"/>
      <c r="FE32" s="362"/>
      <c r="FF32" s="362"/>
      <c r="FG32" s="362"/>
      <c r="FH32" s="362"/>
      <c r="FI32" s="362"/>
      <c r="FJ32" s="362"/>
      <c r="FK32" s="362"/>
      <c r="FL32" s="362"/>
      <c r="FM32" s="362"/>
      <c r="FN32" s="362"/>
      <c r="FO32" s="362"/>
      <c r="FP32" s="362"/>
      <c r="FQ32" s="362"/>
      <c r="FR32" s="362"/>
      <c r="FS32" s="362"/>
      <c r="FT32" s="362"/>
      <c r="FU32" s="362"/>
      <c r="FV32" s="362"/>
      <c r="FW32" s="362"/>
      <c r="FX32" s="362"/>
      <c r="FY32" s="362"/>
      <c r="FZ32" s="362"/>
      <c r="GA32" s="362"/>
      <c r="GB32" s="362"/>
      <c r="GC32" s="362"/>
      <c r="GD32" s="362"/>
      <c r="GE32" s="362"/>
      <c r="GF32" s="362"/>
      <c r="GG32" s="362"/>
      <c r="GH32" s="362"/>
      <c r="GI32" s="362"/>
      <c r="GJ32" s="362"/>
      <c r="GK32" s="362"/>
      <c r="GL32" s="362"/>
      <c r="GM32" s="362"/>
      <c r="GN32" s="362"/>
      <c r="GO32" s="362"/>
      <c r="GP32" s="362"/>
      <c r="GQ32" s="362"/>
      <c r="GR32" s="362"/>
      <c r="GS32" s="362"/>
      <c r="GT32" s="362"/>
      <c r="GU32" s="362"/>
      <c r="GV32" s="362"/>
      <c r="GW32" s="362"/>
      <c r="GX32" s="362"/>
      <c r="GY32" s="362"/>
      <c r="GZ32" s="362"/>
      <c r="HA32" s="362"/>
      <c r="HB32" s="362"/>
      <c r="HC32" s="362"/>
      <c r="HD32" s="362"/>
      <c r="HE32" s="362"/>
      <c r="HF32" s="362"/>
      <c r="HG32" s="362"/>
      <c r="HH32" s="362"/>
      <c r="HI32" s="362"/>
      <c r="HJ32" s="362"/>
      <c r="HK32" s="362"/>
      <c r="HL32" s="362"/>
      <c r="HM32" s="362"/>
      <c r="HN32" s="362"/>
      <c r="HO32" s="362"/>
      <c r="HP32" s="362"/>
      <c r="HQ32" s="362"/>
      <c r="HR32" s="362"/>
      <c r="HS32" s="362"/>
      <c r="HT32" s="362"/>
      <c r="HU32" s="362"/>
      <c r="HV32" s="362"/>
      <c r="HW32" s="362"/>
      <c r="HX32" s="362"/>
      <c r="HY32" s="362"/>
      <c r="HZ32" s="362"/>
      <c r="IA32" s="362"/>
      <c r="IB32" s="362"/>
      <c r="IC32" s="362"/>
      <c r="ID32" s="362"/>
      <c r="IE32" s="362"/>
      <c r="IF32" s="362"/>
      <c r="IG32" s="362"/>
      <c r="IH32" s="362"/>
      <c r="II32" s="362"/>
      <c r="IJ32" s="362"/>
      <c r="IK32" s="362"/>
      <c r="IL32" s="362"/>
      <c r="IM32" s="362"/>
      <c r="IN32" s="362"/>
      <c r="IO32" s="362"/>
      <c r="IP32" s="362"/>
      <c r="IQ32" s="362"/>
      <c r="IR32" s="362"/>
      <c r="IS32" s="362"/>
      <c r="IT32" s="362"/>
      <c r="IU32" s="362"/>
      <c r="IV32" s="362"/>
      <c r="IW32" s="362"/>
      <c r="IX32" s="362"/>
      <c r="IY32" s="362"/>
    </row>
    <row r="33" s="344" customFormat="1" ht="18" customHeight="1" spans="1:259">
      <c r="A33" s="297" t="s">
        <v>1381</v>
      </c>
      <c r="B33" s="378">
        <v>1000</v>
      </c>
      <c r="C33" s="378">
        <v>1306</v>
      </c>
      <c r="D33" s="378">
        <v>1306</v>
      </c>
      <c r="E33" s="379">
        <f>D33/B33</f>
        <v>1.306</v>
      </c>
      <c r="F33" s="335">
        <v>0.5224</v>
      </c>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62"/>
      <c r="BD33" s="362"/>
      <c r="BE33" s="362"/>
      <c r="BF33" s="362"/>
      <c r="BG33" s="362"/>
      <c r="BH33" s="362"/>
      <c r="BI33" s="362"/>
      <c r="BJ33" s="362"/>
      <c r="BK33" s="362"/>
      <c r="BL33" s="362"/>
      <c r="BM33" s="362"/>
      <c r="BN33" s="362"/>
      <c r="BO33" s="362"/>
      <c r="BP33" s="362"/>
      <c r="BQ33" s="362"/>
      <c r="BR33" s="362"/>
      <c r="BS33" s="362"/>
      <c r="BT33" s="362"/>
      <c r="BU33" s="362"/>
      <c r="BV33" s="362"/>
      <c r="BW33" s="362"/>
      <c r="BX33" s="362"/>
      <c r="BY33" s="362"/>
      <c r="BZ33" s="362"/>
      <c r="CA33" s="362"/>
      <c r="CB33" s="362"/>
      <c r="CC33" s="362"/>
      <c r="CD33" s="362"/>
      <c r="CE33" s="362"/>
      <c r="CF33" s="362"/>
      <c r="CG33" s="362"/>
      <c r="CH33" s="362"/>
      <c r="CI33" s="362"/>
      <c r="CJ33" s="362"/>
      <c r="CK33" s="362"/>
      <c r="CL33" s="362"/>
      <c r="CM33" s="362"/>
      <c r="CN33" s="362"/>
      <c r="CO33" s="362"/>
      <c r="CP33" s="362"/>
      <c r="CQ33" s="362"/>
      <c r="CR33" s="362"/>
      <c r="CS33" s="362"/>
      <c r="CT33" s="362"/>
      <c r="CU33" s="362"/>
      <c r="CV33" s="362"/>
      <c r="CW33" s="362"/>
      <c r="CX33" s="362"/>
      <c r="CY33" s="362"/>
      <c r="CZ33" s="362"/>
      <c r="DA33" s="362"/>
      <c r="DB33" s="362"/>
      <c r="DC33" s="362"/>
      <c r="DD33" s="362"/>
      <c r="DE33" s="362"/>
      <c r="DF33" s="362"/>
      <c r="DG33" s="362"/>
      <c r="DH33" s="362"/>
      <c r="DI33" s="362"/>
      <c r="DJ33" s="362"/>
      <c r="DK33" s="362"/>
      <c r="DL33" s="362"/>
      <c r="DM33" s="362"/>
      <c r="DN33" s="362"/>
      <c r="DO33" s="362"/>
      <c r="DP33" s="362"/>
      <c r="DQ33" s="362"/>
      <c r="DR33" s="362"/>
      <c r="DS33" s="362"/>
      <c r="DT33" s="362"/>
      <c r="DU33" s="362"/>
      <c r="DV33" s="362"/>
      <c r="DW33" s="362"/>
      <c r="DX33" s="362"/>
      <c r="DY33" s="362"/>
      <c r="DZ33" s="362"/>
      <c r="EA33" s="362"/>
      <c r="EB33" s="362"/>
      <c r="EC33" s="362"/>
      <c r="ED33" s="362"/>
      <c r="EE33" s="362"/>
      <c r="EF33" s="362"/>
      <c r="EG33" s="362"/>
      <c r="EH33" s="362"/>
      <c r="EI33" s="362"/>
      <c r="EJ33" s="362"/>
      <c r="EK33" s="362"/>
      <c r="EL33" s="362"/>
      <c r="EM33" s="362"/>
      <c r="EN33" s="362"/>
      <c r="EO33" s="362"/>
      <c r="EP33" s="362"/>
      <c r="EQ33" s="362"/>
      <c r="ER33" s="362"/>
      <c r="ES33" s="362"/>
      <c r="ET33" s="362"/>
      <c r="EU33" s="362"/>
      <c r="EV33" s="362"/>
      <c r="EW33" s="362"/>
      <c r="EX33" s="362"/>
      <c r="EY33" s="362"/>
      <c r="EZ33" s="362"/>
      <c r="FA33" s="362"/>
      <c r="FB33" s="362"/>
      <c r="FC33" s="362"/>
      <c r="FD33" s="362"/>
      <c r="FE33" s="362"/>
      <c r="FF33" s="362"/>
      <c r="FG33" s="362"/>
      <c r="FH33" s="362"/>
      <c r="FI33" s="362"/>
      <c r="FJ33" s="362"/>
      <c r="FK33" s="362"/>
      <c r="FL33" s="362"/>
      <c r="FM33" s="362"/>
      <c r="FN33" s="362"/>
      <c r="FO33" s="362"/>
      <c r="FP33" s="362"/>
      <c r="FQ33" s="362"/>
      <c r="FR33" s="362"/>
      <c r="FS33" s="362"/>
      <c r="FT33" s="362"/>
      <c r="FU33" s="362"/>
      <c r="FV33" s="362"/>
      <c r="FW33" s="362"/>
      <c r="FX33" s="362"/>
      <c r="FY33" s="362"/>
      <c r="FZ33" s="362"/>
      <c r="GA33" s="362"/>
      <c r="GB33" s="362"/>
      <c r="GC33" s="362"/>
      <c r="GD33" s="362"/>
      <c r="GE33" s="362"/>
      <c r="GF33" s="362"/>
      <c r="GG33" s="362"/>
      <c r="GH33" s="362"/>
      <c r="GI33" s="362"/>
      <c r="GJ33" s="362"/>
      <c r="GK33" s="362"/>
      <c r="GL33" s="362"/>
      <c r="GM33" s="362"/>
      <c r="GN33" s="362"/>
      <c r="GO33" s="362"/>
      <c r="GP33" s="362"/>
      <c r="GQ33" s="362"/>
      <c r="GR33" s="362"/>
      <c r="GS33" s="362"/>
      <c r="GT33" s="362"/>
      <c r="GU33" s="362"/>
      <c r="GV33" s="362"/>
      <c r="GW33" s="362"/>
      <c r="GX33" s="362"/>
      <c r="GY33" s="362"/>
      <c r="GZ33" s="362"/>
      <c r="HA33" s="362"/>
      <c r="HB33" s="362"/>
      <c r="HC33" s="362"/>
      <c r="HD33" s="362"/>
      <c r="HE33" s="362"/>
      <c r="HF33" s="362"/>
      <c r="HG33" s="362"/>
      <c r="HH33" s="362"/>
      <c r="HI33" s="362"/>
      <c r="HJ33" s="362"/>
      <c r="HK33" s="362"/>
      <c r="HL33" s="362"/>
      <c r="HM33" s="362"/>
      <c r="HN33" s="362"/>
      <c r="HO33" s="362"/>
      <c r="HP33" s="362"/>
      <c r="HQ33" s="362"/>
      <c r="HR33" s="362"/>
      <c r="HS33" s="362"/>
      <c r="HT33" s="362"/>
      <c r="HU33" s="362"/>
      <c r="HV33" s="362"/>
      <c r="HW33" s="362"/>
      <c r="HX33" s="362"/>
      <c r="HY33" s="362"/>
      <c r="HZ33" s="362"/>
      <c r="IA33" s="362"/>
      <c r="IB33" s="362"/>
      <c r="IC33" s="362"/>
      <c r="ID33" s="362"/>
      <c r="IE33" s="362"/>
      <c r="IF33" s="362"/>
      <c r="IG33" s="362"/>
      <c r="IH33" s="362"/>
      <c r="II33" s="362"/>
      <c r="IJ33" s="362"/>
      <c r="IK33" s="362"/>
      <c r="IL33" s="362"/>
      <c r="IM33" s="362"/>
      <c r="IN33" s="362"/>
      <c r="IO33" s="362"/>
      <c r="IP33" s="362"/>
      <c r="IQ33" s="362"/>
      <c r="IR33" s="362"/>
      <c r="IS33" s="362"/>
      <c r="IT33" s="362"/>
      <c r="IU33" s="362"/>
      <c r="IV33" s="362"/>
      <c r="IW33" s="362"/>
      <c r="IX33" s="362"/>
      <c r="IY33" s="362"/>
    </row>
    <row r="34" s="344" customFormat="1" ht="18" customHeight="1" spans="1:259">
      <c r="A34" s="297" t="s">
        <v>1382</v>
      </c>
      <c r="B34" s="376"/>
      <c r="C34" s="375"/>
      <c r="D34" s="376"/>
      <c r="E34" s="333"/>
      <c r="F34" s="333"/>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2"/>
      <c r="BO34" s="362"/>
      <c r="BP34" s="362"/>
      <c r="BQ34" s="362"/>
      <c r="BR34" s="362"/>
      <c r="BS34" s="362"/>
      <c r="BT34" s="362"/>
      <c r="BU34" s="362"/>
      <c r="BV34" s="362"/>
      <c r="BW34" s="362"/>
      <c r="BX34" s="362"/>
      <c r="BY34" s="362"/>
      <c r="BZ34" s="362"/>
      <c r="CA34" s="362"/>
      <c r="CB34" s="362"/>
      <c r="CC34" s="362"/>
      <c r="CD34" s="362"/>
      <c r="CE34" s="362"/>
      <c r="CF34" s="362"/>
      <c r="CG34" s="362"/>
      <c r="CH34" s="362"/>
      <c r="CI34" s="362"/>
      <c r="CJ34" s="362"/>
      <c r="CK34" s="362"/>
      <c r="CL34" s="362"/>
      <c r="CM34" s="362"/>
      <c r="CN34" s="362"/>
      <c r="CO34" s="362"/>
      <c r="CP34" s="362"/>
      <c r="CQ34" s="362"/>
      <c r="CR34" s="362"/>
      <c r="CS34" s="362"/>
      <c r="CT34" s="362"/>
      <c r="CU34" s="362"/>
      <c r="CV34" s="362"/>
      <c r="CW34" s="362"/>
      <c r="CX34" s="362"/>
      <c r="CY34" s="362"/>
      <c r="CZ34" s="362"/>
      <c r="DA34" s="362"/>
      <c r="DB34" s="362"/>
      <c r="DC34" s="362"/>
      <c r="DD34" s="362"/>
      <c r="DE34" s="362"/>
      <c r="DF34" s="362"/>
      <c r="DG34" s="362"/>
      <c r="DH34" s="362"/>
      <c r="DI34" s="362"/>
      <c r="DJ34" s="362"/>
      <c r="DK34" s="362"/>
      <c r="DL34" s="362"/>
      <c r="DM34" s="362"/>
      <c r="DN34" s="362"/>
      <c r="DO34" s="362"/>
      <c r="DP34" s="362"/>
      <c r="DQ34" s="362"/>
      <c r="DR34" s="362"/>
      <c r="DS34" s="362"/>
      <c r="DT34" s="362"/>
      <c r="DU34" s="362"/>
      <c r="DV34" s="362"/>
      <c r="DW34" s="362"/>
      <c r="DX34" s="362"/>
      <c r="DY34" s="362"/>
      <c r="DZ34" s="362"/>
      <c r="EA34" s="362"/>
      <c r="EB34" s="362"/>
      <c r="EC34" s="362"/>
      <c r="ED34" s="362"/>
      <c r="EE34" s="362"/>
      <c r="EF34" s="362"/>
      <c r="EG34" s="362"/>
      <c r="EH34" s="362"/>
      <c r="EI34" s="362"/>
      <c r="EJ34" s="362"/>
      <c r="EK34" s="362"/>
      <c r="EL34" s="362"/>
      <c r="EM34" s="362"/>
      <c r="EN34" s="362"/>
      <c r="EO34" s="362"/>
      <c r="EP34" s="362"/>
      <c r="EQ34" s="362"/>
      <c r="ER34" s="362"/>
      <c r="ES34" s="362"/>
      <c r="ET34" s="362"/>
      <c r="EU34" s="362"/>
      <c r="EV34" s="362"/>
      <c r="EW34" s="362"/>
      <c r="EX34" s="362"/>
      <c r="EY34" s="362"/>
      <c r="EZ34" s="362"/>
      <c r="FA34" s="362"/>
      <c r="FB34" s="362"/>
      <c r="FC34" s="362"/>
      <c r="FD34" s="362"/>
      <c r="FE34" s="362"/>
      <c r="FF34" s="362"/>
      <c r="FG34" s="362"/>
      <c r="FH34" s="362"/>
      <c r="FI34" s="362"/>
      <c r="FJ34" s="362"/>
      <c r="FK34" s="362"/>
      <c r="FL34" s="362"/>
      <c r="FM34" s="362"/>
      <c r="FN34" s="362"/>
      <c r="FO34" s="362"/>
      <c r="FP34" s="362"/>
      <c r="FQ34" s="362"/>
      <c r="FR34" s="362"/>
      <c r="FS34" s="362"/>
      <c r="FT34" s="362"/>
      <c r="FU34" s="362"/>
      <c r="FV34" s="362"/>
      <c r="FW34" s="362"/>
      <c r="FX34" s="362"/>
      <c r="FY34" s="362"/>
      <c r="FZ34" s="362"/>
      <c r="GA34" s="362"/>
      <c r="GB34" s="362"/>
      <c r="GC34" s="362"/>
      <c r="GD34" s="362"/>
      <c r="GE34" s="362"/>
      <c r="GF34" s="362"/>
      <c r="GG34" s="362"/>
      <c r="GH34" s="362"/>
      <c r="GI34" s="362"/>
      <c r="GJ34" s="362"/>
      <c r="GK34" s="362"/>
      <c r="GL34" s="362"/>
      <c r="GM34" s="362"/>
      <c r="GN34" s="362"/>
      <c r="GO34" s="362"/>
      <c r="GP34" s="362"/>
      <c r="GQ34" s="362"/>
      <c r="GR34" s="362"/>
      <c r="GS34" s="362"/>
      <c r="GT34" s="362"/>
      <c r="GU34" s="362"/>
      <c r="GV34" s="362"/>
      <c r="GW34" s="362"/>
      <c r="GX34" s="362"/>
      <c r="GY34" s="362"/>
      <c r="GZ34" s="362"/>
      <c r="HA34" s="362"/>
      <c r="HB34" s="362"/>
      <c r="HC34" s="362"/>
      <c r="HD34" s="362"/>
      <c r="HE34" s="362"/>
      <c r="HF34" s="362"/>
      <c r="HG34" s="362"/>
      <c r="HH34" s="362"/>
      <c r="HI34" s="362"/>
      <c r="HJ34" s="362"/>
      <c r="HK34" s="362"/>
      <c r="HL34" s="362"/>
      <c r="HM34" s="362"/>
      <c r="HN34" s="362"/>
      <c r="HO34" s="362"/>
      <c r="HP34" s="362"/>
      <c r="HQ34" s="362"/>
      <c r="HR34" s="362"/>
      <c r="HS34" s="362"/>
      <c r="HT34" s="362"/>
      <c r="HU34" s="362"/>
      <c r="HV34" s="362"/>
      <c r="HW34" s="362"/>
      <c r="HX34" s="362"/>
      <c r="HY34" s="362"/>
      <c r="HZ34" s="362"/>
      <c r="IA34" s="362"/>
      <c r="IB34" s="362"/>
      <c r="IC34" s="362"/>
      <c r="ID34" s="362"/>
      <c r="IE34" s="362"/>
      <c r="IF34" s="362"/>
      <c r="IG34" s="362"/>
      <c r="IH34" s="362"/>
      <c r="II34" s="362"/>
      <c r="IJ34" s="362"/>
      <c r="IK34" s="362"/>
      <c r="IL34" s="362"/>
      <c r="IM34" s="362"/>
      <c r="IN34" s="362"/>
      <c r="IO34" s="362"/>
      <c r="IP34" s="362"/>
      <c r="IQ34" s="362"/>
      <c r="IR34" s="362"/>
      <c r="IS34" s="362"/>
      <c r="IT34" s="362"/>
      <c r="IU34" s="362"/>
      <c r="IV34" s="362"/>
      <c r="IW34" s="362"/>
      <c r="IX34" s="362"/>
      <c r="IY34" s="362"/>
    </row>
    <row r="35" s="344" customFormat="1" ht="18" customHeight="1" spans="1:259">
      <c r="A35" s="297" t="s">
        <v>1383</v>
      </c>
      <c r="B35" s="376"/>
      <c r="C35" s="375"/>
      <c r="D35" s="376"/>
      <c r="E35" s="333"/>
      <c r="F35" s="333"/>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2"/>
      <c r="BV35" s="362"/>
      <c r="BW35" s="362"/>
      <c r="BX35" s="362"/>
      <c r="BY35" s="362"/>
      <c r="BZ35" s="362"/>
      <c r="CA35" s="362"/>
      <c r="CB35" s="362"/>
      <c r="CC35" s="362"/>
      <c r="CD35" s="362"/>
      <c r="CE35" s="362"/>
      <c r="CF35" s="362"/>
      <c r="CG35" s="362"/>
      <c r="CH35" s="362"/>
      <c r="CI35" s="362"/>
      <c r="CJ35" s="362"/>
      <c r="CK35" s="362"/>
      <c r="CL35" s="362"/>
      <c r="CM35" s="362"/>
      <c r="CN35" s="362"/>
      <c r="CO35" s="362"/>
      <c r="CP35" s="362"/>
      <c r="CQ35" s="362"/>
      <c r="CR35" s="362"/>
      <c r="CS35" s="362"/>
      <c r="CT35" s="362"/>
      <c r="CU35" s="362"/>
      <c r="CV35" s="362"/>
      <c r="CW35" s="362"/>
      <c r="CX35" s="362"/>
      <c r="CY35" s="362"/>
      <c r="CZ35" s="362"/>
      <c r="DA35" s="362"/>
      <c r="DB35" s="362"/>
      <c r="DC35" s="362"/>
      <c r="DD35" s="362"/>
      <c r="DE35" s="362"/>
      <c r="DF35" s="362"/>
      <c r="DG35" s="362"/>
      <c r="DH35" s="362"/>
      <c r="DI35" s="362"/>
      <c r="DJ35" s="362"/>
      <c r="DK35" s="362"/>
      <c r="DL35" s="362"/>
      <c r="DM35" s="362"/>
      <c r="DN35" s="362"/>
      <c r="DO35" s="362"/>
      <c r="DP35" s="362"/>
      <c r="DQ35" s="362"/>
      <c r="DR35" s="362"/>
      <c r="DS35" s="362"/>
      <c r="DT35" s="362"/>
      <c r="DU35" s="362"/>
      <c r="DV35" s="362"/>
      <c r="DW35" s="362"/>
      <c r="DX35" s="362"/>
      <c r="DY35" s="362"/>
      <c r="DZ35" s="362"/>
      <c r="EA35" s="362"/>
      <c r="EB35" s="362"/>
      <c r="EC35" s="362"/>
      <c r="ED35" s="362"/>
      <c r="EE35" s="362"/>
      <c r="EF35" s="362"/>
      <c r="EG35" s="362"/>
      <c r="EH35" s="362"/>
      <c r="EI35" s="362"/>
      <c r="EJ35" s="362"/>
      <c r="EK35" s="362"/>
      <c r="EL35" s="362"/>
      <c r="EM35" s="362"/>
      <c r="EN35" s="362"/>
      <c r="EO35" s="362"/>
      <c r="EP35" s="362"/>
      <c r="EQ35" s="362"/>
      <c r="ER35" s="362"/>
      <c r="ES35" s="362"/>
      <c r="ET35" s="362"/>
      <c r="EU35" s="362"/>
      <c r="EV35" s="362"/>
      <c r="EW35" s="362"/>
      <c r="EX35" s="362"/>
      <c r="EY35" s="362"/>
      <c r="EZ35" s="362"/>
      <c r="FA35" s="362"/>
      <c r="FB35" s="362"/>
      <c r="FC35" s="362"/>
      <c r="FD35" s="362"/>
      <c r="FE35" s="362"/>
      <c r="FF35" s="362"/>
      <c r="FG35" s="362"/>
      <c r="FH35" s="362"/>
      <c r="FI35" s="362"/>
      <c r="FJ35" s="362"/>
      <c r="FK35" s="362"/>
      <c r="FL35" s="362"/>
      <c r="FM35" s="362"/>
      <c r="FN35" s="362"/>
      <c r="FO35" s="362"/>
      <c r="FP35" s="362"/>
      <c r="FQ35" s="362"/>
      <c r="FR35" s="362"/>
      <c r="FS35" s="362"/>
      <c r="FT35" s="362"/>
      <c r="FU35" s="362"/>
      <c r="FV35" s="362"/>
      <c r="FW35" s="362"/>
      <c r="FX35" s="362"/>
      <c r="FY35" s="362"/>
      <c r="FZ35" s="362"/>
      <c r="GA35" s="362"/>
      <c r="GB35" s="362"/>
      <c r="GC35" s="362"/>
      <c r="GD35" s="362"/>
      <c r="GE35" s="362"/>
      <c r="GF35" s="362"/>
      <c r="GG35" s="362"/>
      <c r="GH35" s="362"/>
      <c r="GI35" s="362"/>
      <c r="GJ35" s="362"/>
      <c r="GK35" s="362"/>
      <c r="GL35" s="362"/>
      <c r="GM35" s="362"/>
      <c r="GN35" s="362"/>
      <c r="GO35" s="362"/>
      <c r="GP35" s="362"/>
      <c r="GQ35" s="362"/>
      <c r="GR35" s="362"/>
      <c r="GS35" s="362"/>
      <c r="GT35" s="362"/>
      <c r="GU35" s="362"/>
      <c r="GV35" s="362"/>
      <c r="GW35" s="362"/>
      <c r="GX35" s="362"/>
      <c r="GY35" s="362"/>
      <c r="GZ35" s="362"/>
      <c r="HA35" s="362"/>
      <c r="HB35" s="362"/>
      <c r="HC35" s="362"/>
      <c r="HD35" s="362"/>
      <c r="HE35" s="362"/>
      <c r="HF35" s="362"/>
      <c r="HG35" s="362"/>
      <c r="HH35" s="362"/>
      <c r="HI35" s="362"/>
      <c r="HJ35" s="362"/>
      <c r="HK35" s="362"/>
      <c r="HL35" s="362"/>
      <c r="HM35" s="362"/>
      <c r="HN35" s="362"/>
      <c r="HO35" s="362"/>
      <c r="HP35" s="362"/>
      <c r="HQ35" s="362"/>
      <c r="HR35" s="362"/>
      <c r="HS35" s="362"/>
      <c r="HT35" s="362"/>
      <c r="HU35" s="362"/>
      <c r="HV35" s="362"/>
      <c r="HW35" s="362"/>
      <c r="HX35" s="362"/>
      <c r="HY35" s="362"/>
      <c r="HZ35" s="362"/>
      <c r="IA35" s="362"/>
      <c r="IB35" s="362"/>
      <c r="IC35" s="362"/>
      <c r="ID35" s="362"/>
      <c r="IE35" s="362"/>
      <c r="IF35" s="362"/>
      <c r="IG35" s="362"/>
      <c r="IH35" s="362"/>
      <c r="II35" s="362"/>
      <c r="IJ35" s="362"/>
      <c r="IK35" s="362"/>
      <c r="IL35" s="362"/>
      <c r="IM35" s="362"/>
      <c r="IN35" s="362"/>
      <c r="IO35" s="362"/>
      <c r="IP35" s="362"/>
      <c r="IQ35" s="362"/>
      <c r="IR35" s="362"/>
      <c r="IS35" s="362"/>
      <c r="IT35" s="362"/>
      <c r="IU35" s="362"/>
      <c r="IV35" s="362"/>
      <c r="IW35" s="362"/>
      <c r="IX35" s="362"/>
      <c r="IY35" s="362"/>
    </row>
    <row r="36" s="344" customFormat="1" ht="18" customHeight="1" spans="1:259">
      <c r="A36" s="179" t="s">
        <v>1384</v>
      </c>
      <c r="B36" s="376"/>
      <c r="C36" s="375"/>
      <c r="D36" s="376"/>
      <c r="E36" s="333"/>
      <c r="F36" s="333"/>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c r="BQ36" s="362"/>
      <c r="BR36" s="362"/>
      <c r="BS36" s="362"/>
      <c r="BT36" s="362"/>
      <c r="BU36" s="362"/>
      <c r="BV36" s="362"/>
      <c r="BW36" s="362"/>
      <c r="BX36" s="362"/>
      <c r="BY36" s="362"/>
      <c r="BZ36" s="362"/>
      <c r="CA36" s="362"/>
      <c r="CB36" s="362"/>
      <c r="CC36" s="362"/>
      <c r="CD36" s="362"/>
      <c r="CE36" s="362"/>
      <c r="CF36" s="362"/>
      <c r="CG36" s="362"/>
      <c r="CH36" s="362"/>
      <c r="CI36" s="362"/>
      <c r="CJ36" s="362"/>
      <c r="CK36" s="362"/>
      <c r="CL36" s="362"/>
      <c r="CM36" s="362"/>
      <c r="CN36" s="362"/>
      <c r="CO36" s="362"/>
      <c r="CP36" s="362"/>
      <c r="CQ36" s="362"/>
      <c r="CR36" s="362"/>
      <c r="CS36" s="362"/>
      <c r="CT36" s="362"/>
      <c r="CU36" s="362"/>
      <c r="CV36" s="362"/>
      <c r="CW36" s="362"/>
      <c r="CX36" s="362"/>
      <c r="CY36" s="362"/>
      <c r="CZ36" s="362"/>
      <c r="DA36" s="362"/>
      <c r="DB36" s="362"/>
      <c r="DC36" s="362"/>
      <c r="DD36" s="362"/>
      <c r="DE36" s="362"/>
      <c r="DF36" s="362"/>
      <c r="DG36" s="362"/>
      <c r="DH36" s="362"/>
      <c r="DI36" s="362"/>
      <c r="DJ36" s="362"/>
      <c r="DK36" s="362"/>
      <c r="DL36" s="362"/>
      <c r="DM36" s="362"/>
      <c r="DN36" s="362"/>
      <c r="DO36" s="362"/>
      <c r="DP36" s="362"/>
      <c r="DQ36" s="362"/>
      <c r="DR36" s="362"/>
      <c r="DS36" s="362"/>
      <c r="DT36" s="362"/>
      <c r="DU36" s="362"/>
      <c r="DV36" s="362"/>
      <c r="DW36" s="362"/>
      <c r="DX36" s="362"/>
      <c r="DY36" s="362"/>
      <c r="DZ36" s="362"/>
      <c r="EA36" s="362"/>
      <c r="EB36" s="362"/>
      <c r="EC36" s="362"/>
      <c r="ED36" s="362"/>
      <c r="EE36" s="362"/>
      <c r="EF36" s="362"/>
      <c r="EG36" s="362"/>
      <c r="EH36" s="362"/>
      <c r="EI36" s="362"/>
      <c r="EJ36" s="362"/>
      <c r="EK36" s="362"/>
      <c r="EL36" s="362"/>
      <c r="EM36" s="362"/>
      <c r="EN36" s="362"/>
      <c r="EO36" s="362"/>
      <c r="EP36" s="362"/>
      <c r="EQ36" s="362"/>
      <c r="ER36" s="362"/>
      <c r="ES36" s="362"/>
      <c r="ET36" s="362"/>
      <c r="EU36" s="362"/>
      <c r="EV36" s="362"/>
      <c r="EW36" s="362"/>
      <c r="EX36" s="362"/>
      <c r="EY36" s="362"/>
      <c r="EZ36" s="362"/>
      <c r="FA36" s="362"/>
      <c r="FB36" s="362"/>
      <c r="FC36" s="362"/>
      <c r="FD36" s="362"/>
      <c r="FE36" s="362"/>
      <c r="FF36" s="362"/>
      <c r="FG36" s="362"/>
      <c r="FH36" s="362"/>
      <c r="FI36" s="362"/>
      <c r="FJ36" s="362"/>
      <c r="FK36" s="362"/>
      <c r="FL36" s="362"/>
      <c r="FM36" s="362"/>
      <c r="FN36" s="362"/>
      <c r="FO36" s="362"/>
      <c r="FP36" s="362"/>
      <c r="FQ36" s="362"/>
      <c r="FR36" s="362"/>
      <c r="FS36" s="362"/>
      <c r="FT36" s="362"/>
      <c r="FU36" s="362"/>
      <c r="FV36" s="362"/>
      <c r="FW36" s="362"/>
      <c r="FX36" s="362"/>
      <c r="FY36" s="362"/>
      <c r="FZ36" s="362"/>
      <c r="GA36" s="362"/>
      <c r="GB36" s="362"/>
      <c r="GC36" s="362"/>
      <c r="GD36" s="362"/>
      <c r="GE36" s="362"/>
      <c r="GF36" s="362"/>
      <c r="GG36" s="362"/>
      <c r="GH36" s="362"/>
      <c r="GI36" s="362"/>
      <c r="GJ36" s="362"/>
      <c r="GK36" s="362"/>
      <c r="GL36" s="362"/>
      <c r="GM36" s="362"/>
      <c r="GN36" s="362"/>
      <c r="GO36" s="362"/>
      <c r="GP36" s="362"/>
      <c r="GQ36" s="362"/>
      <c r="GR36" s="362"/>
      <c r="GS36" s="362"/>
      <c r="GT36" s="362"/>
      <c r="GU36" s="362"/>
      <c r="GV36" s="362"/>
      <c r="GW36" s="362"/>
      <c r="GX36" s="362"/>
      <c r="GY36" s="362"/>
      <c r="GZ36" s="362"/>
      <c r="HA36" s="362"/>
      <c r="HB36" s="362"/>
      <c r="HC36" s="362"/>
      <c r="HD36" s="362"/>
      <c r="HE36" s="362"/>
      <c r="HF36" s="362"/>
      <c r="HG36" s="362"/>
      <c r="HH36" s="362"/>
      <c r="HI36" s="362"/>
      <c r="HJ36" s="362"/>
      <c r="HK36" s="362"/>
      <c r="HL36" s="362"/>
      <c r="HM36" s="362"/>
      <c r="HN36" s="362"/>
      <c r="HO36" s="362"/>
      <c r="HP36" s="362"/>
      <c r="HQ36" s="362"/>
      <c r="HR36" s="362"/>
      <c r="HS36" s="362"/>
      <c r="HT36" s="362"/>
      <c r="HU36" s="362"/>
      <c r="HV36" s="362"/>
      <c r="HW36" s="362"/>
      <c r="HX36" s="362"/>
      <c r="HY36" s="362"/>
      <c r="HZ36" s="362"/>
      <c r="IA36" s="362"/>
      <c r="IB36" s="362"/>
      <c r="IC36" s="362"/>
      <c r="ID36" s="362"/>
      <c r="IE36" s="362"/>
      <c r="IF36" s="362"/>
      <c r="IG36" s="362"/>
      <c r="IH36" s="362"/>
      <c r="II36" s="362"/>
      <c r="IJ36" s="362"/>
      <c r="IK36" s="362"/>
      <c r="IL36" s="362"/>
      <c r="IM36" s="362"/>
      <c r="IN36" s="362"/>
      <c r="IO36" s="362"/>
      <c r="IP36" s="362"/>
      <c r="IQ36" s="362"/>
      <c r="IR36" s="362"/>
      <c r="IS36" s="362"/>
      <c r="IT36" s="362"/>
      <c r="IU36" s="362"/>
      <c r="IV36" s="362"/>
      <c r="IW36" s="362"/>
      <c r="IX36" s="362"/>
      <c r="IY36" s="362"/>
    </row>
    <row r="37" s="344" customFormat="1" ht="18" customHeight="1" spans="1:259">
      <c r="A37" s="179" t="s">
        <v>1385</v>
      </c>
      <c r="B37" s="376"/>
      <c r="C37" s="375"/>
      <c r="D37" s="376"/>
      <c r="E37" s="333"/>
      <c r="F37" s="333"/>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c r="BQ37" s="362"/>
      <c r="BR37" s="362"/>
      <c r="BS37" s="362"/>
      <c r="BT37" s="362"/>
      <c r="BU37" s="362"/>
      <c r="BV37" s="362"/>
      <c r="BW37" s="362"/>
      <c r="BX37" s="362"/>
      <c r="BY37" s="362"/>
      <c r="BZ37" s="362"/>
      <c r="CA37" s="362"/>
      <c r="CB37" s="362"/>
      <c r="CC37" s="362"/>
      <c r="CD37" s="362"/>
      <c r="CE37" s="362"/>
      <c r="CF37" s="362"/>
      <c r="CG37" s="362"/>
      <c r="CH37" s="362"/>
      <c r="CI37" s="362"/>
      <c r="CJ37" s="362"/>
      <c r="CK37" s="362"/>
      <c r="CL37" s="362"/>
      <c r="CM37" s="362"/>
      <c r="CN37" s="362"/>
      <c r="CO37" s="362"/>
      <c r="CP37" s="362"/>
      <c r="CQ37" s="362"/>
      <c r="CR37" s="362"/>
      <c r="CS37" s="362"/>
      <c r="CT37" s="362"/>
      <c r="CU37" s="362"/>
      <c r="CV37" s="362"/>
      <c r="CW37" s="362"/>
      <c r="CX37" s="362"/>
      <c r="CY37" s="362"/>
      <c r="CZ37" s="362"/>
      <c r="DA37" s="362"/>
      <c r="DB37" s="362"/>
      <c r="DC37" s="362"/>
      <c r="DD37" s="362"/>
      <c r="DE37" s="362"/>
      <c r="DF37" s="362"/>
      <c r="DG37" s="362"/>
      <c r="DH37" s="362"/>
      <c r="DI37" s="362"/>
      <c r="DJ37" s="362"/>
      <c r="DK37" s="362"/>
      <c r="DL37" s="362"/>
      <c r="DM37" s="362"/>
      <c r="DN37" s="362"/>
      <c r="DO37" s="362"/>
      <c r="DP37" s="362"/>
      <c r="DQ37" s="362"/>
      <c r="DR37" s="362"/>
      <c r="DS37" s="362"/>
      <c r="DT37" s="362"/>
      <c r="DU37" s="362"/>
      <c r="DV37" s="362"/>
      <c r="DW37" s="362"/>
      <c r="DX37" s="362"/>
      <c r="DY37" s="362"/>
      <c r="DZ37" s="362"/>
      <c r="EA37" s="362"/>
      <c r="EB37" s="362"/>
      <c r="EC37" s="362"/>
      <c r="ED37" s="362"/>
      <c r="EE37" s="362"/>
      <c r="EF37" s="362"/>
      <c r="EG37" s="362"/>
      <c r="EH37" s="362"/>
      <c r="EI37" s="362"/>
      <c r="EJ37" s="362"/>
      <c r="EK37" s="362"/>
      <c r="EL37" s="362"/>
      <c r="EM37" s="362"/>
      <c r="EN37" s="362"/>
      <c r="EO37" s="362"/>
      <c r="EP37" s="362"/>
      <c r="EQ37" s="362"/>
      <c r="ER37" s="362"/>
      <c r="ES37" s="362"/>
      <c r="ET37" s="362"/>
      <c r="EU37" s="362"/>
      <c r="EV37" s="362"/>
      <c r="EW37" s="362"/>
      <c r="EX37" s="362"/>
      <c r="EY37" s="362"/>
      <c r="EZ37" s="362"/>
      <c r="FA37" s="362"/>
      <c r="FB37" s="362"/>
      <c r="FC37" s="362"/>
      <c r="FD37" s="362"/>
      <c r="FE37" s="362"/>
      <c r="FF37" s="362"/>
      <c r="FG37" s="362"/>
      <c r="FH37" s="362"/>
      <c r="FI37" s="362"/>
      <c r="FJ37" s="362"/>
      <c r="FK37" s="362"/>
      <c r="FL37" s="362"/>
      <c r="FM37" s="362"/>
      <c r="FN37" s="362"/>
      <c r="FO37" s="362"/>
      <c r="FP37" s="362"/>
      <c r="FQ37" s="362"/>
      <c r="FR37" s="362"/>
      <c r="FS37" s="362"/>
      <c r="FT37" s="362"/>
      <c r="FU37" s="362"/>
      <c r="FV37" s="362"/>
      <c r="FW37" s="362"/>
      <c r="FX37" s="362"/>
      <c r="FY37" s="362"/>
      <c r="FZ37" s="362"/>
      <c r="GA37" s="362"/>
      <c r="GB37" s="362"/>
      <c r="GC37" s="362"/>
      <c r="GD37" s="362"/>
      <c r="GE37" s="362"/>
      <c r="GF37" s="362"/>
      <c r="GG37" s="362"/>
      <c r="GH37" s="362"/>
      <c r="GI37" s="362"/>
      <c r="GJ37" s="362"/>
      <c r="GK37" s="362"/>
      <c r="GL37" s="362"/>
      <c r="GM37" s="362"/>
      <c r="GN37" s="362"/>
      <c r="GO37" s="362"/>
      <c r="GP37" s="362"/>
      <c r="GQ37" s="362"/>
      <c r="GR37" s="362"/>
      <c r="GS37" s="362"/>
      <c r="GT37" s="362"/>
      <c r="GU37" s="362"/>
      <c r="GV37" s="362"/>
      <c r="GW37" s="362"/>
      <c r="GX37" s="362"/>
      <c r="GY37" s="362"/>
      <c r="GZ37" s="362"/>
      <c r="HA37" s="362"/>
      <c r="HB37" s="362"/>
      <c r="HC37" s="362"/>
      <c r="HD37" s="362"/>
      <c r="HE37" s="362"/>
      <c r="HF37" s="362"/>
      <c r="HG37" s="362"/>
      <c r="HH37" s="362"/>
      <c r="HI37" s="362"/>
      <c r="HJ37" s="362"/>
      <c r="HK37" s="362"/>
      <c r="HL37" s="362"/>
      <c r="HM37" s="362"/>
      <c r="HN37" s="362"/>
      <c r="HO37" s="362"/>
      <c r="HP37" s="362"/>
      <c r="HQ37" s="362"/>
      <c r="HR37" s="362"/>
      <c r="HS37" s="362"/>
      <c r="HT37" s="362"/>
      <c r="HU37" s="362"/>
      <c r="HV37" s="362"/>
      <c r="HW37" s="362"/>
      <c r="HX37" s="362"/>
      <c r="HY37" s="362"/>
      <c r="HZ37" s="362"/>
      <c r="IA37" s="362"/>
      <c r="IB37" s="362"/>
      <c r="IC37" s="362"/>
      <c r="ID37" s="362"/>
      <c r="IE37" s="362"/>
      <c r="IF37" s="362"/>
      <c r="IG37" s="362"/>
      <c r="IH37" s="362"/>
      <c r="II37" s="362"/>
      <c r="IJ37" s="362"/>
      <c r="IK37" s="362"/>
      <c r="IL37" s="362"/>
      <c r="IM37" s="362"/>
      <c r="IN37" s="362"/>
      <c r="IO37" s="362"/>
      <c r="IP37" s="362"/>
      <c r="IQ37" s="362"/>
      <c r="IR37" s="362"/>
      <c r="IS37" s="362"/>
      <c r="IT37" s="362"/>
      <c r="IU37" s="362"/>
      <c r="IV37" s="362"/>
      <c r="IW37" s="362"/>
      <c r="IX37" s="362"/>
      <c r="IY37" s="362"/>
    </row>
    <row r="38" s="344" customFormat="1" ht="18" customHeight="1" spans="1:259">
      <c r="A38" s="297" t="s">
        <v>1386</v>
      </c>
      <c r="B38" s="376"/>
      <c r="C38" s="375"/>
      <c r="D38" s="376"/>
      <c r="E38" s="333"/>
      <c r="F38" s="333"/>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2"/>
      <c r="BR38" s="362"/>
      <c r="BS38" s="362"/>
      <c r="BT38" s="362"/>
      <c r="BU38" s="362"/>
      <c r="BV38" s="362"/>
      <c r="BW38" s="362"/>
      <c r="BX38" s="362"/>
      <c r="BY38" s="362"/>
      <c r="BZ38" s="362"/>
      <c r="CA38" s="362"/>
      <c r="CB38" s="362"/>
      <c r="CC38" s="362"/>
      <c r="CD38" s="362"/>
      <c r="CE38" s="362"/>
      <c r="CF38" s="362"/>
      <c r="CG38" s="362"/>
      <c r="CH38" s="362"/>
      <c r="CI38" s="362"/>
      <c r="CJ38" s="362"/>
      <c r="CK38" s="362"/>
      <c r="CL38" s="362"/>
      <c r="CM38" s="362"/>
      <c r="CN38" s="362"/>
      <c r="CO38" s="362"/>
      <c r="CP38" s="362"/>
      <c r="CQ38" s="362"/>
      <c r="CR38" s="362"/>
      <c r="CS38" s="362"/>
      <c r="CT38" s="362"/>
      <c r="CU38" s="362"/>
      <c r="CV38" s="362"/>
      <c r="CW38" s="362"/>
      <c r="CX38" s="362"/>
      <c r="CY38" s="362"/>
      <c r="CZ38" s="362"/>
      <c r="DA38" s="362"/>
      <c r="DB38" s="362"/>
      <c r="DC38" s="362"/>
      <c r="DD38" s="362"/>
      <c r="DE38" s="362"/>
      <c r="DF38" s="362"/>
      <c r="DG38" s="362"/>
      <c r="DH38" s="362"/>
      <c r="DI38" s="362"/>
      <c r="DJ38" s="362"/>
      <c r="DK38" s="362"/>
      <c r="DL38" s="362"/>
      <c r="DM38" s="362"/>
      <c r="DN38" s="362"/>
      <c r="DO38" s="362"/>
      <c r="DP38" s="362"/>
      <c r="DQ38" s="362"/>
      <c r="DR38" s="362"/>
      <c r="DS38" s="362"/>
      <c r="DT38" s="362"/>
      <c r="DU38" s="362"/>
      <c r="DV38" s="362"/>
      <c r="DW38" s="362"/>
      <c r="DX38" s="362"/>
      <c r="DY38" s="362"/>
      <c r="DZ38" s="362"/>
      <c r="EA38" s="362"/>
      <c r="EB38" s="362"/>
      <c r="EC38" s="362"/>
      <c r="ED38" s="362"/>
      <c r="EE38" s="362"/>
      <c r="EF38" s="362"/>
      <c r="EG38" s="362"/>
      <c r="EH38" s="362"/>
      <c r="EI38" s="362"/>
      <c r="EJ38" s="362"/>
      <c r="EK38" s="362"/>
      <c r="EL38" s="362"/>
      <c r="EM38" s="362"/>
      <c r="EN38" s="362"/>
      <c r="EO38" s="362"/>
      <c r="EP38" s="362"/>
      <c r="EQ38" s="362"/>
      <c r="ER38" s="362"/>
      <c r="ES38" s="362"/>
      <c r="ET38" s="362"/>
      <c r="EU38" s="362"/>
      <c r="EV38" s="362"/>
      <c r="EW38" s="362"/>
      <c r="EX38" s="362"/>
      <c r="EY38" s="362"/>
      <c r="EZ38" s="362"/>
      <c r="FA38" s="362"/>
      <c r="FB38" s="362"/>
      <c r="FC38" s="362"/>
      <c r="FD38" s="362"/>
      <c r="FE38" s="362"/>
      <c r="FF38" s="362"/>
      <c r="FG38" s="362"/>
      <c r="FH38" s="362"/>
      <c r="FI38" s="362"/>
      <c r="FJ38" s="362"/>
      <c r="FK38" s="362"/>
      <c r="FL38" s="362"/>
      <c r="FM38" s="362"/>
      <c r="FN38" s="362"/>
      <c r="FO38" s="362"/>
      <c r="FP38" s="362"/>
      <c r="FQ38" s="362"/>
      <c r="FR38" s="362"/>
      <c r="FS38" s="362"/>
      <c r="FT38" s="362"/>
      <c r="FU38" s="362"/>
      <c r="FV38" s="362"/>
      <c r="FW38" s="362"/>
      <c r="FX38" s="362"/>
      <c r="FY38" s="362"/>
      <c r="FZ38" s="362"/>
      <c r="GA38" s="362"/>
      <c r="GB38" s="362"/>
      <c r="GC38" s="362"/>
      <c r="GD38" s="362"/>
      <c r="GE38" s="362"/>
      <c r="GF38" s="362"/>
      <c r="GG38" s="362"/>
      <c r="GH38" s="362"/>
      <c r="GI38" s="362"/>
      <c r="GJ38" s="362"/>
      <c r="GK38" s="362"/>
      <c r="GL38" s="362"/>
      <c r="GM38" s="362"/>
      <c r="GN38" s="362"/>
      <c r="GO38" s="362"/>
      <c r="GP38" s="362"/>
      <c r="GQ38" s="362"/>
      <c r="GR38" s="362"/>
      <c r="GS38" s="362"/>
      <c r="GT38" s="362"/>
      <c r="GU38" s="362"/>
      <c r="GV38" s="362"/>
      <c r="GW38" s="362"/>
      <c r="GX38" s="362"/>
      <c r="GY38" s="362"/>
      <c r="GZ38" s="362"/>
      <c r="HA38" s="362"/>
      <c r="HB38" s="362"/>
      <c r="HC38" s="362"/>
      <c r="HD38" s="362"/>
      <c r="HE38" s="362"/>
      <c r="HF38" s="362"/>
      <c r="HG38" s="362"/>
      <c r="HH38" s="362"/>
      <c r="HI38" s="362"/>
      <c r="HJ38" s="362"/>
      <c r="HK38" s="362"/>
      <c r="HL38" s="362"/>
      <c r="HM38" s="362"/>
      <c r="HN38" s="362"/>
      <c r="HO38" s="362"/>
      <c r="HP38" s="362"/>
      <c r="HQ38" s="362"/>
      <c r="HR38" s="362"/>
      <c r="HS38" s="362"/>
      <c r="HT38" s="362"/>
      <c r="HU38" s="362"/>
      <c r="HV38" s="362"/>
      <c r="HW38" s="362"/>
      <c r="HX38" s="362"/>
      <c r="HY38" s="362"/>
      <c r="HZ38" s="362"/>
      <c r="IA38" s="362"/>
      <c r="IB38" s="362"/>
      <c r="IC38" s="362"/>
      <c r="ID38" s="362"/>
      <c r="IE38" s="362"/>
      <c r="IF38" s="362"/>
      <c r="IG38" s="362"/>
      <c r="IH38" s="362"/>
      <c r="II38" s="362"/>
      <c r="IJ38" s="362"/>
      <c r="IK38" s="362"/>
      <c r="IL38" s="362"/>
      <c r="IM38" s="362"/>
      <c r="IN38" s="362"/>
      <c r="IO38" s="362"/>
      <c r="IP38" s="362"/>
      <c r="IQ38" s="362"/>
      <c r="IR38" s="362"/>
      <c r="IS38" s="362"/>
      <c r="IT38" s="362"/>
      <c r="IU38" s="362"/>
      <c r="IV38" s="362"/>
      <c r="IW38" s="362"/>
      <c r="IX38" s="362"/>
      <c r="IY38" s="362"/>
    </row>
    <row r="39" s="344" customFormat="1" ht="18" customHeight="1" spans="1:259">
      <c r="A39" s="297" t="s">
        <v>1387</v>
      </c>
      <c r="B39" s="376"/>
      <c r="C39" s="375"/>
      <c r="D39" s="376"/>
      <c r="E39" s="333"/>
      <c r="F39" s="333"/>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2"/>
      <c r="BN39" s="362"/>
      <c r="BO39" s="362"/>
      <c r="BP39" s="362"/>
      <c r="BQ39" s="362"/>
      <c r="BR39" s="362"/>
      <c r="BS39" s="362"/>
      <c r="BT39" s="362"/>
      <c r="BU39" s="362"/>
      <c r="BV39" s="362"/>
      <c r="BW39" s="362"/>
      <c r="BX39" s="362"/>
      <c r="BY39" s="362"/>
      <c r="BZ39" s="362"/>
      <c r="CA39" s="362"/>
      <c r="CB39" s="362"/>
      <c r="CC39" s="362"/>
      <c r="CD39" s="362"/>
      <c r="CE39" s="362"/>
      <c r="CF39" s="362"/>
      <c r="CG39" s="362"/>
      <c r="CH39" s="362"/>
      <c r="CI39" s="362"/>
      <c r="CJ39" s="362"/>
      <c r="CK39" s="362"/>
      <c r="CL39" s="362"/>
      <c r="CM39" s="362"/>
      <c r="CN39" s="362"/>
      <c r="CO39" s="362"/>
      <c r="CP39" s="362"/>
      <c r="CQ39" s="362"/>
      <c r="CR39" s="362"/>
      <c r="CS39" s="362"/>
      <c r="CT39" s="362"/>
      <c r="CU39" s="362"/>
      <c r="CV39" s="362"/>
      <c r="CW39" s="362"/>
      <c r="CX39" s="362"/>
      <c r="CY39" s="362"/>
      <c r="CZ39" s="362"/>
      <c r="DA39" s="362"/>
      <c r="DB39" s="362"/>
      <c r="DC39" s="362"/>
      <c r="DD39" s="362"/>
      <c r="DE39" s="362"/>
      <c r="DF39" s="362"/>
      <c r="DG39" s="362"/>
      <c r="DH39" s="362"/>
      <c r="DI39" s="362"/>
      <c r="DJ39" s="362"/>
      <c r="DK39" s="362"/>
      <c r="DL39" s="362"/>
      <c r="DM39" s="362"/>
      <c r="DN39" s="362"/>
      <c r="DO39" s="362"/>
      <c r="DP39" s="362"/>
      <c r="DQ39" s="362"/>
      <c r="DR39" s="362"/>
      <c r="DS39" s="362"/>
      <c r="DT39" s="362"/>
      <c r="DU39" s="362"/>
      <c r="DV39" s="362"/>
      <c r="DW39" s="362"/>
      <c r="DX39" s="362"/>
      <c r="DY39" s="362"/>
      <c r="DZ39" s="362"/>
      <c r="EA39" s="362"/>
      <c r="EB39" s="362"/>
      <c r="EC39" s="362"/>
      <c r="ED39" s="362"/>
      <c r="EE39" s="362"/>
      <c r="EF39" s="362"/>
      <c r="EG39" s="362"/>
      <c r="EH39" s="362"/>
      <c r="EI39" s="362"/>
      <c r="EJ39" s="362"/>
      <c r="EK39" s="362"/>
      <c r="EL39" s="362"/>
      <c r="EM39" s="362"/>
      <c r="EN39" s="362"/>
      <c r="EO39" s="362"/>
      <c r="EP39" s="362"/>
      <c r="EQ39" s="362"/>
      <c r="ER39" s="362"/>
      <c r="ES39" s="362"/>
      <c r="ET39" s="362"/>
      <c r="EU39" s="362"/>
      <c r="EV39" s="362"/>
      <c r="EW39" s="362"/>
      <c r="EX39" s="362"/>
      <c r="EY39" s="362"/>
      <c r="EZ39" s="362"/>
      <c r="FA39" s="362"/>
      <c r="FB39" s="362"/>
      <c r="FC39" s="362"/>
      <c r="FD39" s="362"/>
      <c r="FE39" s="362"/>
      <c r="FF39" s="362"/>
      <c r="FG39" s="362"/>
      <c r="FH39" s="362"/>
      <c r="FI39" s="362"/>
      <c r="FJ39" s="362"/>
      <c r="FK39" s="362"/>
      <c r="FL39" s="362"/>
      <c r="FM39" s="362"/>
      <c r="FN39" s="362"/>
      <c r="FO39" s="362"/>
      <c r="FP39" s="362"/>
      <c r="FQ39" s="362"/>
      <c r="FR39" s="362"/>
      <c r="FS39" s="362"/>
      <c r="FT39" s="362"/>
      <c r="FU39" s="362"/>
      <c r="FV39" s="362"/>
      <c r="FW39" s="362"/>
      <c r="FX39" s="362"/>
      <c r="FY39" s="362"/>
      <c r="FZ39" s="362"/>
      <c r="GA39" s="362"/>
      <c r="GB39" s="362"/>
      <c r="GC39" s="362"/>
      <c r="GD39" s="362"/>
      <c r="GE39" s="362"/>
      <c r="GF39" s="362"/>
      <c r="GG39" s="362"/>
      <c r="GH39" s="362"/>
      <c r="GI39" s="362"/>
      <c r="GJ39" s="362"/>
      <c r="GK39" s="362"/>
      <c r="GL39" s="362"/>
      <c r="GM39" s="362"/>
      <c r="GN39" s="362"/>
      <c r="GO39" s="362"/>
      <c r="GP39" s="362"/>
      <c r="GQ39" s="362"/>
      <c r="GR39" s="362"/>
      <c r="GS39" s="362"/>
      <c r="GT39" s="362"/>
      <c r="GU39" s="362"/>
      <c r="GV39" s="362"/>
      <c r="GW39" s="362"/>
      <c r="GX39" s="362"/>
      <c r="GY39" s="362"/>
      <c r="GZ39" s="362"/>
      <c r="HA39" s="362"/>
      <c r="HB39" s="362"/>
      <c r="HC39" s="362"/>
      <c r="HD39" s="362"/>
      <c r="HE39" s="362"/>
      <c r="HF39" s="362"/>
      <c r="HG39" s="362"/>
      <c r="HH39" s="362"/>
      <c r="HI39" s="362"/>
      <c r="HJ39" s="362"/>
      <c r="HK39" s="362"/>
      <c r="HL39" s="362"/>
      <c r="HM39" s="362"/>
      <c r="HN39" s="362"/>
      <c r="HO39" s="362"/>
      <c r="HP39" s="362"/>
      <c r="HQ39" s="362"/>
      <c r="HR39" s="362"/>
      <c r="HS39" s="362"/>
      <c r="HT39" s="362"/>
      <c r="HU39" s="362"/>
      <c r="HV39" s="362"/>
      <c r="HW39" s="362"/>
      <c r="HX39" s="362"/>
      <c r="HY39" s="362"/>
      <c r="HZ39" s="362"/>
      <c r="IA39" s="362"/>
      <c r="IB39" s="362"/>
      <c r="IC39" s="362"/>
      <c r="ID39" s="362"/>
      <c r="IE39" s="362"/>
      <c r="IF39" s="362"/>
      <c r="IG39" s="362"/>
      <c r="IH39" s="362"/>
      <c r="II39" s="362"/>
      <c r="IJ39" s="362"/>
      <c r="IK39" s="362"/>
      <c r="IL39" s="362"/>
      <c r="IM39" s="362"/>
      <c r="IN39" s="362"/>
      <c r="IO39" s="362"/>
      <c r="IP39" s="362"/>
      <c r="IQ39" s="362"/>
      <c r="IR39" s="362"/>
      <c r="IS39" s="362"/>
      <c r="IT39" s="362"/>
      <c r="IU39" s="362"/>
      <c r="IV39" s="362"/>
      <c r="IW39" s="362"/>
      <c r="IX39" s="362"/>
      <c r="IY39" s="362"/>
    </row>
    <row r="40" s="344" customFormat="1" ht="18" customHeight="1" spans="1:259">
      <c r="A40" s="297" t="s">
        <v>1388</v>
      </c>
      <c r="B40" s="376"/>
      <c r="C40" s="375"/>
      <c r="D40" s="376"/>
      <c r="E40" s="333"/>
      <c r="F40" s="333"/>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c r="CK40" s="362"/>
      <c r="CL40" s="362"/>
      <c r="CM40" s="362"/>
      <c r="CN40" s="362"/>
      <c r="CO40" s="362"/>
      <c r="CP40" s="362"/>
      <c r="CQ40" s="362"/>
      <c r="CR40" s="362"/>
      <c r="CS40" s="362"/>
      <c r="CT40" s="362"/>
      <c r="CU40" s="362"/>
      <c r="CV40" s="362"/>
      <c r="CW40" s="362"/>
      <c r="CX40" s="362"/>
      <c r="CY40" s="362"/>
      <c r="CZ40" s="362"/>
      <c r="DA40" s="362"/>
      <c r="DB40" s="362"/>
      <c r="DC40" s="362"/>
      <c r="DD40" s="362"/>
      <c r="DE40" s="362"/>
      <c r="DF40" s="362"/>
      <c r="DG40" s="362"/>
      <c r="DH40" s="362"/>
      <c r="DI40" s="362"/>
      <c r="DJ40" s="362"/>
      <c r="DK40" s="362"/>
      <c r="DL40" s="362"/>
      <c r="DM40" s="362"/>
      <c r="DN40" s="362"/>
      <c r="DO40" s="362"/>
      <c r="DP40" s="362"/>
      <c r="DQ40" s="362"/>
      <c r="DR40" s="362"/>
      <c r="DS40" s="362"/>
      <c r="DT40" s="362"/>
      <c r="DU40" s="362"/>
      <c r="DV40" s="362"/>
      <c r="DW40" s="362"/>
      <c r="DX40" s="362"/>
      <c r="DY40" s="362"/>
      <c r="DZ40" s="362"/>
      <c r="EA40" s="362"/>
      <c r="EB40" s="362"/>
      <c r="EC40" s="362"/>
      <c r="ED40" s="362"/>
      <c r="EE40" s="362"/>
      <c r="EF40" s="362"/>
      <c r="EG40" s="362"/>
      <c r="EH40" s="362"/>
      <c r="EI40" s="362"/>
      <c r="EJ40" s="362"/>
      <c r="EK40" s="362"/>
      <c r="EL40" s="362"/>
      <c r="EM40" s="362"/>
      <c r="EN40" s="362"/>
      <c r="EO40" s="362"/>
      <c r="EP40" s="362"/>
      <c r="EQ40" s="362"/>
      <c r="ER40" s="362"/>
      <c r="ES40" s="362"/>
      <c r="ET40" s="362"/>
      <c r="EU40" s="362"/>
      <c r="EV40" s="362"/>
      <c r="EW40" s="362"/>
      <c r="EX40" s="362"/>
      <c r="EY40" s="362"/>
      <c r="EZ40" s="362"/>
      <c r="FA40" s="362"/>
      <c r="FB40" s="362"/>
      <c r="FC40" s="362"/>
      <c r="FD40" s="362"/>
      <c r="FE40" s="362"/>
      <c r="FF40" s="362"/>
      <c r="FG40" s="362"/>
      <c r="FH40" s="362"/>
      <c r="FI40" s="362"/>
      <c r="FJ40" s="362"/>
      <c r="FK40" s="362"/>
      <c r="FL40" s="362"/>
      <c r="FM40" s="362"/>
      <c r="FN40" s="362"/>
      <c r="FO40" s="362"/>
      <c r="FP40" s="362"/>
      <c r="FQ40" s="362"/>
      <c r="FR40" s="362"/>
      <c r="FS40" s="362"/>
      <c r="FT40" s="362"/>
      <c r="FU40" s="362"/>
      <c r="FV40" s="362"/>
      <c r="FW40" s="362"/>
      <c r="FX40" s="362"/>
      <c r="FY40" s="362"/>
      <c r="FZ40" s="362"/>
      <c r="GA40" s="362"/>
      <c r="GB40" s="362"/>
      <c r="GC40" s="362"/>
      <c r="GD40" s="362"/>
      <c r="GE40" s="362"/>
      <c r="GF40" s="362"/>
      <c r="GG40" s="362"/>
      <c r="GH40" s="362"/>
      <c r="GI40" s="362"/>
      <c r="GJ40" s="362"/>
      <c r="GK40" s="362"/>
      <c r="GL40" s="362"/>
      <c r="GM40" s="362"/>
      <c r="GN40" s="362"/>
      <c r="GO40" s="362"/>
      <c r="GP40" s="362"/>
      <c r="GQ40" s="362"/>
      <c r="GR40" s="362"/>
      <c r="GS40" s="362"/>
      <c r="GT40" s="362"/>
      <c r="GU40" s="362"/>
      <c r="GV40" s="362"/>
      <c r="GW40" s="362"/>
      <c r="GX40" s="362"/>
      <c r="GY40" s="362"/>
      <c r="GZ40" s="362"/>
      <c r="HA40" s="362"/>
      <c r="HB40" s="362"/>
      <c r="HC40" s="362"/>
      <c r="HD40" s="362"/>
      <c r="HE40" s="362"/>
      <c r="HF40" s="362"/>
      <c r="HG40" s="362"/>
      <c r="HH40" s="362"/>
      <c r="HI40" s="362"/>
      <c r="HJ40" s="362"/>
      <c r="HK40" s="362"/>
      <c r="HL40" s="362"/>
      <c r="HM40" s="362"/>
      <c r="HN40" s="362"/>
      <c r="HO40" s="362"/>
      <c r="HP40" s="362"/>
      <c r="HQ40" s="362"/>
      <c r="HR40" s="362"/>
      <c r="HS40" s="362"/>
      <c r="HT40" s="362"/>
      <c r="HU40" s="362"/>
      <c r="HV40" s="362"/>
      <c r="HW40" s="362"/>
      <c r="HX40" s="362"/>
      <c r="HY40" s="362"/>
      <c r="HZ40" s="362"/>
      <c r="IA40" s="362"/>
      <c r="IB40" s="362"/>
      <c r="IC40" s="362"/>
      <c r="ID40" s="362"/>
      <c r="IE40" s="362"/>
      <c r="IF40" s="362"/>
      <c r="IG40" s="362"/>
      <c r="IH40" s="362"/>
      <c r="II40" s="362"/>
      <c r="IJ40" s="362"/>
      <c r="IK40" s="362"/>
      <c r="IL40" s="362"/>
      <c r="IM40" s="362"/>
      <c r="IN40" s="362"/>
      <c r="IO40" s="362"/>
      <c r="IP40" s="362"/>
      <c r="IQ40" s="362"/>
      <c r="IR40" s="362"/>
      <c r="IS40" s="362"/>
      <c r="IT40" s="362"/>
      <c r="IU40" s="362"/>
      <c r="IV40" s="362"/>
      <c r="IW40" s="362"/>
      <c r="IX40" s="362"/>
      <c r="IY40" s="362"/>
    </row>
    <row r="41" s="344" customFormat="1" ht="18" customHeight="1" spans="1:259">
      <c r="A41" s="297" t="s">
        <v>1389</v>
      </c>
      <c r="B41" s="376"/>
      <c r="C41" s="375"/>
      <c r="D41" s="376"/>
      <c r="E41" s="333"/>
      <c r="F41" s="333"/>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c r="BQ41" s="362"/>
      <c r="BR41" s="362"/>
      <c r="BS41" s="362"/>
      <c r="BT41" s="362"/>
      <c r="BU41" s="362"/>
      <c r="BV41" s="362"/>
      <c r="BW41" s="362"/>
      <c r="BX41" s="362"/>
      <c r="BY41" s="362"/>
      <c r="BZ41" s="362"/>
      <c r="CA41" s="362"/>
      <c r="CB41" s="362"/>
      <c r="CC41" s="362"/>
      <c r="CD41" s="362"/>
      <c r="CE41" s="362"/>
      <c r="CF41" s="362"/>
      <c r="CG41" s="362"/>
      <c r="CH41" s="362"/>
      <c r="CI41" s="362"/>
      <c r="CJ41" s="362"/>
      <c r="CK41" s="362"/>
      <c r="CL41" s="362"/>
      <c r="CM41" s="362"/>
      <c r="CN41" s="362"/>
      <c r="CO41" s="362"/>
      <c r="CP41" s="362"/>
      <c r="CQ41" s="362"/>
      <c r="CR41" s="362"/>
      <c r="CS41" s="362"/>
      <c r="CT41" s="362"/>
      <c r="CU41" s="362"/>
      <c r="CV41" s="362"/>
      <c r="CW41" s="362"/>
      <c r="CX41" s="362"/>
      <c r="CY41" s="362"/>
      <c r="CZ41" s="362"/>
      <c r="DA41" s="362"/>
      <c r="DB41" s="362"/>
      <c r="DC41" s="362"/>
      <c r="DD41" s="362"/>
      <c r="DE41" s="362"/>
      <c r="DF41" s="362"/>
      <c r="DG41" s="362"/>
      <c r="DH41" s="362"/>
      <c r="DI41" s="362"/>
      <c r="DJ41" s="362"/>
      <c r="DK41" s="362"/>
      <c r="DL41" s="362"/>
      <c r="DM41" s="362"/>
      <c r="DN41" s="362"/>
      <c r="DO41" s="362"/>
      <c r="DP41" s="362"/>
      <c r="DQ41" s="362"/>
      <c r="DR41" s="362"/>
      <c r="DS41" s="362"/>
      <c r="DT41" s="362"/>
      <c r="DU41" s="362"/>
      <c r="DV41" s="362"/>
      <c r="DW41" s="362"/>
      <c r="DX41" s="362"/>
      <c r="DY41" s="362"/>
      <c r="DZ41" s="362"/>
      <c r="EA41" s="362"/>
      <c r="EB41" s="362"/>
      <c r="EC41" s="362"/>
      <c r="ED41" s="362"/>
      <c r="EE41" s="362"/>
      <c r="EF41" s="362"/>
      <c r="EG41" s="362"/>
      <c r="EH41" s="362"/>
      <c r="EI41" s="362"/>
      <c r="EJ41" s="362"/>
      <c r="EK41" s="362"/>
      <c r="EL41" s="362"/>
      <c r="EM41" s="362"/>
      <c r="EN41" s="362"/>
      <c r="EO41" s="362"/>
      <c r="EP41" s="362"/>
      <c r="EQ41" s="362"/>
      <c r="ER41" s="362"/>
      <c r="ES41" s="362"/>
      <c r="ET41" s="362"/>
      <c r="EU41" s="362"/>
      <c r="EV41" s="362"/>
      <c r="EW41" s="362"/>
      <c r="EX41" s="362"/>
      <c r="EY41" s="362"/>
      <c r="EZ41" s="362"/>
      <c r="FA41" s="362"/>
      <c r="FB41" s="362"/>
      <c r="FC41" s="362"/>
      <c r="FD41" s="362"/>
      <c r="FE41" s="362"/>
      <c r="FF41" s="362"/>
      <c r="FG41" s="362"/>
      <c r="FH41" s="362"/>
      <c r="FI41" s="362"/>
      <c r="FJ41" s="362"/>
      <c r="FK41" s="362"/>
      <c r="FL41" s="362"/>
      <c r="FM41" s="362"/>
      <c r="FN41" s="362"/>
      <c r="FO41" s="362"/>
      <c r="FP41" s="362"/>
      <c r="FQ41" s="362"/>
      <c r="FR41" s="362"/>
      <c r="FS41" s="362"/>
      <c r="FT41" s="362"/>
      <c r="FU41" s="362"/>
      <c r="FV41" s="362"/>
      <c r="FW41" s="362"/>
      <c r="FX41" s="362"/>
      <c r="FY41" s="362"/>
      <c r="FZ41" s="362"/>
      <c r="GA41" s="362"/>
      <c r="GB41" s="362"/>
      <c r="GC41" s="362"/>
      <c r="GD41" s="362"/>
      <c r="GE41" s="362"/>
      <c r="GF41" s="362"/>
      <c r="GG41" s="362"/>
      <c r="GH41" s="362"/>
      <c r="GI41" s="362"/>
      <c r="GJ41" s="362"/>
      <c r="GK41" s="362"/>
      <c r="GL41" s="362"/>
      <c r="GM41" s="362"/>
      <c r="GN41" s="362"/>
      <c r="GO41" s="362"/>
      <c r="GP41" s="362"/>
      <c r="GQ41" s="362"/>
      <c r="GR41" s="362"/>
      <c r="GS41" s="362"/>
      <c r="GT41" s="362"/>
      <c r="GU41" s="362"/>
      <c r="GV41" s="362"/>
      <c r="GW41" s="362"/>
      <c r="GX41" s="362"/>
      <c r="GY41" s="362"/>
      <c r="GZ41" s="362"/>
      <c r="HA41" s="362"/>
      <c r="HB41" s="362"/>
      <c r="HC41" s="362"/>
      <c r="HD41" s="362"/>
      <c r="HE41" s="362"/>
      <c r="HF41" s="362"/>
      <c r="HG41" s="362"/>
      <c r="HH41" s="362"/>
      <c r="HI41" s="362"/>
      <c r="HJ41" s="362"/>
      <c r="HK41" s="362"/>
      <c r="HL41" s="362"/>
      <c r="HM41" s="362"/>
      <c r="HN41" s="362"/>
      <c r="HO41" s="362"/>
      <c r="HP41" s="362"/>
      <c r="HQ41" s="362"/>
      <c r="HR41" s="362"/>
      <c r="HS41" s="362"/>
      <c r="HT41" s="362"/>
      <c r="HU41" s="362"/>
      <c r="HV41" s="362"/>
      <c r="HW41" s="362"/>
      <c r="HX41" s="362"/>
      <c r="HY41" s="362"/>
      <c r="HZ41" s="362"/>
      <c r="IA41" s="362"/>
      <c r="IB41" s="362"/>
      <c r="IC41" s="362"/>
      <c r="ID41" s="362"/>
      <c r="IE41" s="362"/>
      <c r="IF41" s="362"/>
      <c r="IG41" s="362"/>
      <c r="IH41" s="362"/>
      <c r="II41" s="362"/>
      <c r="IJ41" s="362"/>
      <c r="IK41" s="362"/>
      <c r="IL41" s="362"/>
      <c r="IM41" s="362"/>
      <c r="IN41" s="362"/>
      <c r="IO41" s="362"/>
      <c r="IP41" s="362"/>
      <c r="IQ41" s="362"/>
      <c r="IR41" s="362"/>
      <c r="IS41" s="362"/>
      <c r="IT41" s="362"/>
      <c r="IU41" s="362"/>
      <c r="IV41" s="362"/>
      <c r="IW41" s="362"/>
      <c r="IX41" s="362"/>
      <c r="IY41" s="362"/>
    </row>
    <row r="42" s="344" customFormat="1" ht="18" customHeight="1" spans="1:259">
      <c r="A42" s="297" t="s">
        <v>1390</v>
      </c>
      <c r="B42" s="376"/>
      <c r="C42" s="375"/>
      <c r="D42" s="376"/>
      <c r="E42" s="333"/>
      <c r="F42" s="333"/>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2"/>
      <c r="BO42" s="362"/>
      <c r="BP42" s="362"/>
      <c r="BQ42" s="362"/>
      <c r="BR42" s="362"/>
      <c r="BS42" s="362"/>
      <c r="BT42" s="362"/>
      <c r="BU42" s="362"/>
      <c r="BV42" s="362"/>
      <c r="BW42" s="362"/>
      <c r="BX42" s="362"/>
      <c r="BY42" s="362"/>
      <c r="BZ42" s="362"/>
      <c r="CA42" s="362"/>
      <c r="CB42" s="362"/>
      <c r="CC42" s="362"/>
      <c r="CD42" s="362"/>
      <c r="CE42" s="362"/>
      <c r="CF42" s="362"/>
      <c r="CG42" s="362"/>
      <c r="CH42" s="362"/>
      <c r="CI42" s="362"/>
      <c r="CJ42" s="362"/>
      <c r="CK42" s="362"/>
      <c r="CL42" s="362"/>
      <c r="CM42" s="362"/>
      <c r="CN42" s="362"/>
      <c r="CO42" s="362"/>
      <c r="CP42" s="362"/>
      <c r="CQ42" s="362"/>
      <c r="CR42" s="362"/>
      <c r="CS42" s="362"/>
      <c r="CT42" s="362"/>
      <c r="CU42" s="362"/>
      <c r="CV42" s="362"/>
      <c r="CW42" s="362"/>
      <c r="CX42" s="362"/>
      <c r="CY42" s="362"/>
      <c r="CZ42" s="362"/>
      <c r="DA42" s="362"/>
      <c r="DB42" s="362"/>
      <c r="DC42" s="362"/>
      <c r="DD42" s="362"/>
      <c r="DE42" s="362"/>
      <c r="DF42" s="362"/>
      <c r="DG42" s="362"/>
      <c r="DH42" s="362"/>
      <c r="DI42" s="362"/>
      <c r="DJ42" s="362"/>
      <c r="DK42" s="362"/>
      <c r="DL42" s="362"/>
      <c r="DM42" s="362"/>
      <c r="DN42" s="362"/>
      <c r="DO42" s="362"/>
      <c r="DP42" s="362"/>
      <c r="DQ42" s="362"/>
      <c r="DR42" s="362"/>
      <c r="DS42" s="362"/>
      <c r="DT42" s="362"/>
      <c r="DU42" s="362"/>
      <c r="DV42" s="362"/>
      <c r="DW42" s="362"/>
      <c r="DX42" s="362"/>
      <c r="DY42" s="362"/>
      <c r="DZ42" s="362"/>
      <c r="EA42" s="362"/>
      <c r="EB42" s="362"/>
      <c r="EC42" s="362"/>
      <c r="ED42" s="362"/>
      <c r="EE42" s="362"/>
      <c r="EF42" s="362"/>
      <c r="EG42" s="362"/>
      <c r="EH42" s="362"/>
      <c r="EI42" s="362"/>
      <c r="EJ42" s="362"/>
      <c r="EK42" s="362"/>
      <c r="EL42" s="362"/>
      <c r="EM42" s="362"/>
      <c r="EN42" s="362"/>
      <c r="EO42" s="362"/>
      <c r="EP42" s="362"/>
      <c r="EQ42" s="362"/>
      <c r="ER42" s="362"/>
      <c r="ES42" s="362"/>
      <c r="ET42" s="362"/>
      <c r="EU42" s="362"/>
      <c r="EV42" s="362"/>
      <c r="EW42" s="362"/>
      <c r="EX42" s="362"/>
      <c r="EY42" s="362"/>
      <c r="EZ42" s="362"/>
      <c r="FA42" s="362"/>
      <c r="FB42" s="362"/>
      <c r="FC42" s="362"/>
      <c r="FD42" s="362"/>
      <c r="FE42" s="362"/>
      <c r="FF42" s="362"/>
      <c r="FG42" s="362"/>
      <c r="FH42" s="362"/>
      <c r="FI42" s="362"/>
      <c r="FJ42" s="362"/>
      <c r="FK42" s="362"/>
      <c r="FL42" s="362"/>
      <c r="FM42" s="362"/>
      <c r="FN42" s="362"/>
      <c r="FO42" s="362"/>
      <c r="FP42" s="362"/>
      <c r="FQ42" s="362"/>
      <c r="FR42" s="362"/>
      <c r="FS42" s="362"/>
      <c r="FT42" s="362"/>
      <c r="FU42" s="362"/>
      <c r="FV42" s="362"/>
      <c r="FW42" s="362"/>
      <c r="FX42" s="362"/>
      <c r="FY42" s="362"/>
      <c r="FZ42" s="362"/>
      <c r="GA42" s="362"/>
      <c r="GB42" s="362"/>
      <c r="GC42" s="362"/>
      <c r="GD42" s="362"/>
      <c r="GE42" s="362"/>
      <c r="GF42" s="362"/>
      <c r="GG42" s="362"/>
      <c r="GH42" s="362"/>
      <c r="GI42" s="362"/>
      <c r="GJ42" s="362"/>
      <c r="GK42" s="362"/>
      <c r="GL42" s="362"/>
      <c r="GM42" s="362"/>
      <c r="GN42" s="362"/>
      <c r="GO42" s="362"/>
      <c r="GP42" s="362"/>
      <c r="GQ42" s="362"/>
      <c r="GR42" s="362"/>
      <c r="GS42" s="362"/>
      <c r="GT42" s="362"/>
      <c r="GU42" s="362"/>
      <c r="GV42" s="362"/>
      <c r="GW42" s="362"/>
      <c r="GX42" s="362"/>
      <c r="GY42" s="362"/>
      <c r="GZ42" s="362"/>
      <c r="HA42" s="362"/>
      <c r="HB42" s="362"/>
      <c r="HC42" s="362"/>
      <c r="HD42" s="362"/>
      <c r="HE42" s="362"/>
      <c r="HF42" s="362"/>
      <c r="HG42" s="362"/>
      <c r="HH42" s="362"/>
      <c r="HI42" s="362"/>
      <c r="HJ42" s="362"/>
      <c r="HK42" s="362"/>
      <c r="HL42" s="362"/>
      <c r="HM42" s="362"/>
      <c r="HN42" s="362"/>
      <c r="HO42" s="362"/>
      <c r="HP42" s="362"/>
      <c r="HQ42" s="362"/>
      <c r="HR42" s="362"/>
      <c r="HS42" s="362"/>
      <c r="HT42" s="362"/>
      <c r="HU42" s="362"/>
      <c r="HV42" s="362"/>
      <c r="HW42" s="362"/>
      <c r="HX42" s="362"/>
      <c r="HY42" s="362"/>
      <c r="HZ42" s="362"/>
      <c r="IA42" s="362"/>
      <c r="IB42" s="362"/>
      <c r="IC42" s="362"/>
      <c r="ID42" s="362"/>
      <c r="IE42" s="362"/>
      <c r="IF42" s="362"/>
      <c r="IG42" s="362"/>
      <c r="IH42" s="362"/>
      <c r="II42" s="362"/>
      <c r="IJ42" s="362"/>
      <c r="IK42" s="362"/>
      <c r="IL42" s="362"/>
      <c r="IM42" s="362"/>
      <c r="IN42" s="362"/>
      <c r="IO42" s="362"/>
      <c r="IP42" s="362"/>
      <c r="IQ42" s="362"/>
      <c r="IR42" s="362"/>
      <c r="IS42" s="362"/>
      <c r="IT42" s="362"/>
      <c r="IU42" s="362"/>
      <c r="IV42" s="362"/>
      <c r="IW42" s="362"/>
      <c r="IX42" s="362"/>
      <c r="IY42" s="362"/>
    </row>
    <row r="43" s="344" customFormat="1" ht="18" customHeight="1" spans="1:259">
      <c r="A43" s="179" t="s">
        <v>1391</v>
      </c>
      <c r="B43" s="376"/>
      <c r="C43" s="375"/>
      <c r="D43" s="376"/>
      <c r="E43" s="333"/>
      <c r="F43" s="333"/>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2"/>
      <c r="BN43" s="362"/>
      <c r="BO43" s="362"/>
      <c r="BP43" s="362"/>
      <c r="BQ43" s="362"/>
      <c r="BR43" s="362"/>
      <c r="BS43" s="362"/>
      <c r="BT43" s="362"/>
      <c r="BU43" s="362"/>
      <c r="BV43" s="362"/>
      <c r="BW43" s="362"/>
      <c r="BX43" s="362"/>
      <c r="BY43" s="362"/>
      <c r="BZ43" s="362"/>
      <c r="CA43" s="362"/>
      <c r="CB43" s="362"/>
      <c r="CC43" s="362"/>
      <c r="CD43" s="362"/>
      <c r="CE43" s="362"/>
      <c r="CF43" s="362"/>
      <c r="CG43" s="362"/>
      <c r="CH43" s="362"/>
      <c r="CI43" s="362"/>
      <c r="CJ43" s="362"/>
      <c r="CK43" s="362"/>
      <c r="CL43" s="362"/>
      <c r="CM43" s="362"/>
      <c r="CN43" s="362"/>
      <c r="CO43" s="362"/>
      <c r="CP43" s="362"/>
      <c r="CQ43" s="362"/>
      <c r="CR43" s="362"/>
      <c r="CS43" s="362"/>
      <c r="CT43" s="362"/>
      <c r="CU43" s="362"/>
      <c r="CV43" s="362"/>
      <c r="CW43" s="362"/>
      <c r="CX43" s="362"/>
      <c r="CY43" s="362"/>
      <c r="CZ43" s="362"/>
      <c r="DA43" s="362"/>
      <c r="DB43" s="362"/>
      <c r="DC43" s="362"/>
      <c r="DD43" s="362"/>
      <c r="DE43" s="362"/>
      <c r="DF43" s="362"/>
      <c r="DG43" s="362"/>
      <c r="DH43" s="362"/>
      <c r="DI43" s="362"/>
      <c r="DJ43" s="362"/>
      <c r="DK43" s="362"/>
      <c r="DL43" s="362"/>
      <c r="DM43" s="362"/>
      <c r="DN43" s="362"/>
      <c r="DO43" s="362"/>
      <c r="DP43" s="362"/>
      <c r="DQ43" s="362"/>
      <c r="DR43" s="362"/>
      <c r="DS43" s="362"/>
      <c r="DT43" s="362"/>
      <c r="DU43" s="362"/>
      <c r="DV43" s="362"/>
      <c r="DW43" s="362"/>
      <c r="DX43" s="362"/>
      <c r="DY43" s="362"/>
      <c r="DZ43" s="362"/>
      <c r="EA43" s="362"/>
      <c r="EB43" s="362"/>
      <c r="EC43" s="362"/>
      <c r="ED43" s="362"/>
      <c r="EE43" s="362"/>
      <c r="EF43" s="362"/>
      <c r="EG43" s="362"/>
      <c r="EH43" s="362"/>
      <c r="EI43" s="362"/>
      <c r="EJ43" s="362"/>
      <c r="EK43" s="362"/>
      <c r="EL43" s="362"/>
      <c r="EM43" s="362"/>
      <c r="EN43" s="362"/>
      <c r="EO43" s="362"/>
      <c r="EP43" s="362"/>
      <c r="EQ43" s="362"/>
      <c r="ER43" s="362"/>
      <c r="ES43" s="362"/>
      <c r="ET43" s="362"/>
      <c r="EU43" s="362"/>
      <c r="EV43" s="362"/>
      <c r="EW43" s="362"/>
      <c r="EX43" s="362"/>
      <c r="EY43" s="362"/>
      <c r="EZ43" s="362"/>
      <c r="FA43" s="362"/>
      <c r="FB43" s="362"/>
      <c r="FC43" s="362"/>
      <c r="FD43" s="362"/>
      <c r="FE43" s="362"/>
      <c r="FF43" s="362"/>
      <c r="FG43" s="362"/>
      <c r="FH43" s="362"/>
      <c r="FI43" s="362"/>
      <c r="FJ43" s="362"/>
      <c r="FK43" s="362"/>
      <c r="FL43" s="362"/>
      <c r="FM43" s="362"/>
      <c r="FN43" s="362"/>
      <c r="FO43" s="362"/>
      <c r="FP43" s="362"/>
      <c r="FQ43" s="362"/>
      <c r="FR43" s="362"/>
      <c r="FS43" s="362"/>
      <c r="FT43" s="362"/>
      <c r="FU43" s="362"/>
      <c r="FV43" s="362"/>
      <c r="FW43" s="362"/>
      <c r="FX43" s="362"/>
      <c r="FY43" s="362"/>
      <c r="FZ43" s="362"/>
      <c r="GA43" s="362"/>
      <c r="GB43" s="362"/>
      <c r="GC43" s="362"/>
      <c r="GD43" s="362"/>
      <c r="GE43" s="362"/>
      <c r="GF43" s="362"/>
      <c r="GG43" s="362"/>
      <c r="GH43" s="362"/>
      <c r="GI43" s="362"/>
      <c r="GJ43" s="362"/>
      <c r="GK43" s="362"/>
      <c r="GL43" s="362"/>
      <c r="GM43" s="362"/>
      <c r="GN43" s="362"/>
      <c r="GO43" s="362"/>
      <c r="GP43" s="362"/>
      <c r="GQ43" s="362"/>
      <c r="GR43" s="362"/>
      <c r="GS43" s="362"/>
      <c r="GT43" s="362"/>
      <c r="GU43" s="362"/>
      <c r="GV43" s="362"/>
      <c r="GW43" s="362"/>
      <c r="GX43" s="362"/>
      <c r="GY43" s="362"/>
      <c r="GZ43" s="362"/>
      <c r="HA43" s="362"/>
      <c r="HB43" s="362"/>
      <c r="HC43" s="362"/>
      <c r="HD43" s="362"/>
      <c r="HE43" s="362"/>
      <c r="HF43" s="362"/>
      <c r="HG43" s="362"/>
      <c r="HH43" s="362"/>
      <c r="HI43" s="362"/>
      <c r="HJ43" s="362"/>
      <c r="HK43" s="362"/>
      <c r="HL43" s="362"/>
      <c r="HM43" s="362"/>
      <c r="HN43" s="362"/>
      <c r="HO43" s="362"/>
      <c r="HP43" s="362"/>
      <c r="HQ43" s="362"/>
      <c r="HR43" s="362"/>
      <c r="HS43" s="362"/>
      <c r="HT43" s="362"/>
      <c r="HU43" s="362"/>
      <c r="HV43" s="362"/>
      <c r="HW43" s="362"/>
      <c r="HX43" s="362"/>
      <c r="HY43" s="362"/>
      <c r="HZ43" s="362"/>
      <c r="IA43" s="362"/>
      <c r="IB43" s="362"/>
      <c r="IC43" s="362"/>
      <c r="ID43" s="362"/>
      <c r="IE43" s="362"/>
      <c r="IF43" s="362"/>
      <c r="IG43" s="362"/>
      <c r="IH43" s="362"/>
      <c r="II43" s="362"/>
      <c r="IJ43" s="362"/>
      <c r="IK43" s="362"/>
      <c r="IL43" s="362"/>
      <c r="IM43" s="362"/>
      <c r="IN43" s="362"/>
      <c r="IO43" s="362"/>
      <c r="IP43" s="362"/>
      <c r="IQ43" s="362"/>
      <c r="IR43" s="362"/>
      <c r="IS43" s="362"/>
      <c r="IT43" s="362"/>
      <c r="IU43" s="362"/>
      <c r="IV43" s="362"/>
      <c r="IW43" s="362"/>
      <c r="IX43" s="362"/>
      <c r="IY43" s="362"/>
    </row>
    <row r="44" s="344" customFormat="1" ht="18" customHeight="1" spans="1:259">
      <c r="A44" s="179" t="s">
        <v>1392</v>
      </c>
      <c r="B44" s="376"/>
      <c r="C44" s="375"/>
      <c r="D44" s="376"/>
      <c r="E44" s="333"/>
      <c r="F44" s="333"/>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2"/>
      <c r="AY44" s="362"/>
      <c r="AZ44" s="362"/>
      <c r="BA44" s="362"/>
      <c r="BB44" s="362"/>
      <c r="BC44" s="362"/>
      <c r="BD44" s="362"/>
      <c r="BE44" s="362"/>
      <c r="BF44" s="362"/>
      <c r="BG44" s="362"/>
      <c r="BH44" s="362"/>
      <c r="BI44" s="362"/>
      <c r="BJ44" s="362"/>
      <c r="BK44" s="362"/>
      <c r="BL44" s="362"/>
      <c r="BM44" s="362"/>
      <c r="BN44" s="362"/>
      <c r="BO44" s="362"/>
      <c r="BP44" s="362"/>
      <c r="BQ44" s="362"/>
      <c r="BR44" s="362"/>
      <c r="BS44" s="362"/>
      <c r="BT44" s="362"/>
      <c r="BU44" s="362"/>
      <c r="BV44" s="362"/>
      <c r="BW44" s="362"/>
      <c r="BX44" s="362"/>
      <c r="BY44" s="362"/>
      <c r="BZ44" s="362"/>
      <c r="CA44" s="362"/>
      <c r="CB44" s="362"/>
      <c r="CC44" s="362"/>
      <c r="CD44" s="362"/>
      <c r="CE44" s="362"/>
      <c r="CF44" s="362"/>
      <c r="CG44" s="362"/>
      <c r="CH44" s="362"/>
      <c r="CI44" s="362"/>
      <c r="CJ44" s="362"/>
      <c r="CK44" s="362"/>
      <c r="CL44" s="362"/>
      <c r="CM44" s="362"/>
      <c r="CN44" s="362"/>
      <c r="CO44" s="362"/>
      <c r="CP44" s="362"/>
      <c r="CQ44" s="362"/>
      <c r="CR44" s="362"/>
      <c r="CS44" s="362"/>
      <c r="CT44" s="362"/>
      <c r="CU44" s="362"/>
      <c r="CV44" s="362"/>
      <c r="CW44" s="362"/>
      <c r="CX44" s="362"/>
      <c r="CY44" s="362"/>
      <c r="CZ44" s="362"/>
      <c r="DA44" s="362"/>
      <c r="DB44" s="362"/>
      <c r="DC44" s="362"/>
      <c r="DD44" s="362"/>
      <c r="DE44" s="362"/>
      <c r="DF44" s="362"/>
      <c r="DG44" s="362"/>
      <c r="DH44" s="362"/>
      <c r="DI44" s="362"/>
      <c r="DJ44" s="362"/>
      <c r="DK44" s="362"/>
      <c r="DL44" s="362"/>
      <c r="DM44" s="362"/>
      <c r="DN44" s="362"/>
      <c r="DO44" s="362"/>
      <c r="DP44" s="362"/>
      <c r="DQ44" s="362"/>
      <c r="DR44" s="362"/>
      <c r="DS44" s="362"/>
      <c r="DT44" s="362"/>
      <c r="DU44" s="362"/>
      <c r="DV44" s="362"/>
      <c r="DW44" s="362"/>
      <c r="DX44" s="362"/>
      <c r="DY44" s="362"/>
      <c r="DZ44" s="362"/>
      <c r="EA44" s="362"/>
      <c r="EB44" s="362"/>
      <c r="EC44" s="362"/>
      <c r="ED44" s="362"/>
      <c r="EE44" s="362"/>
      <c r="EF44" s="362"/>
      <c r="EG44" s="362"/>
      <c r="EH44" s="362"/>
      <c r="EI44" s="362"/>
      <c r="EJ44" s="362"/>
      <c r="EK44" s="362"/>
      <c r="EL44" s="362"/>
      <c r="EM44" s="362"/>
      <c r="EN44" s="362"/>
      <c r="EO44" s="362"/>
      <c r="EP44" s="362"/>
      <c r="EQ44" s="362"/>
      <c r="ER44" s="362"/>
      <c r="ES44" s="362"/>
      <c r="ET44" s="362"/>
      <c r="EU44" s="362"/>
      <c r="EV44" s="362"/>
      <c r="EW44" s="362"/>
      <c r="EX44" s="362"/>
      <c r="EY44" s="362"/>
      <c r="EZ44" s="362"/>
      <c r="FA44" s="362"/>
      <c r="FB44" s="362"/>
      <c r="FC44" s="362"/>
      <c r="FD44" s="362"/>
      <c r="FE44" s="362"/>
      <c r="FF44" s="362"/>
      <c r="FG44" s="362"/>
      <c r="FH44" s="362"/>
      <c r="FI44" s="362"/>
      <c r="FJ44" s="362"/>
      <c r="FK44" s="362"/>
      <c r="FL44" s="362"/>
      <c r="FM44" s="362"/>
      <c r="FN44" s="362"/>
      <c r="FO44" s="362"/>
      <c r="FP44" s="362"/>
      <c r="FQ44" s="362"/>
      <c r="FR44" s="362"/>
      <c r="FS44" s="362"/>
      <c r="FT44" s="362"/>
      <c r="FU44" s="362"/>
      <c r="FV44" s="362"/>
      <c r="FW44" s="362"/>
      <c r="FX44" s="362"/>
      <c r="FY44" s="362"/>
      <c r="FZ44" s="362"/>
      <c r="GA44" s="362"/>
      <c r="GB44" s="362"/>
      <c r="GC44" s="362"/>
      <c r="GD44" s="362"/>
      <c r="GE44" s="362"/>
      <c r="GF44" s="362"/>
      <c r="GG44" s="362"/>
      <c r="GH44" s="362"/>
      <c r="GI44" s="362"/>
      <c r="GJ44" s="362"/>
      <c r="GK44" s="362"/>
      <c r="GL44" s="362"/>
      <c r="GM44" s="362"/>
      <c r="GN44" s="362"/>
      <c r="GO44" s="362"/>
      <c r="GP44" s="362"/>
      <c r="GQ44" s="362"/>
      <c r="GR44" s="362"/>
      <c r="GS44" s="362"/>
      <c r="GT44" s="362"/>
      <c r="GU44" s="362"/>
      <c r="GV44" s="362"/>
      <c r="GW44" s="362"/>
      <c r="GX44" s="362"/>
      <c r="GY44" s="362"/>
      <c r="GZ44" s="362"/>
      <c r="HA44" s="362"/>
      <c r="HB44" s="362"/>
      <c r="HC44" s="362"/>
      <c r="HD44" s="362"/>
      <c r="HE44" s="362"/>
      <c r="HF44" s="362"/>
      <c r="HG44" s="362"/>
      <c r="HH44" s="362"/>
      <c r="HI44" s="362"/>
      <c r="HJ44" s="362"/>
      <c r="HK44" s="362"/>
      <c r="HL44" s="362"/>
      <c r="HM44" s="362"/>
      <c r="HN44" s="362"/>
      <c r="HO44" s="362"/>
      <c r="HP44" s="362"/>
      <c r="HQ44" s="362"/>
      <c r="HR44" s="362"/>
      <c r="HS44" s="362"/>
      <c r="HT44" s="362"/>
      <c r="HU44" s="362"/>
      <c r="HV44" s="362"/>
      <c r="HW44" s="362"/>
      <c r="HX44" s="362"/>
      <c r="HY44" s="362"/>
      <c r="HZ44" s="362"/>
      <c r="IA44" s="362"/>
      <c r="IB44" s="362"/>
      <c r="IC44" s="362"/>
      <c r="ID44" s="362"/>
      <c r="IE44" s="362"/>
      <c r="IF44" s="362"/>
      <c r="IG44" s="362"/>
      <c r="IH44" s="362"/>
      <c r="II44" s="362"/>
      <c r="IJ44" s="362"/>
      <c r="IK44" s="362"/>
      <c r="IL44" s="362"/>
      <c r="IM44" s="362"/>
      <c r="IN44" s="362"/>
      <c r="IO44" s="362"/>
      <c r="IP44" s="362"/>
      <c r="IQ44" s="362"/>
      <c r="IR44" s="362"/>
      <c r="IS44" s="362"/>
      <c r="IT44" s="362"/>
      <c r="IU44" s="362"/>
      <c r="IV44" s="362"/>
      <c r="IW44" s="362"/>
      <c r="IX44" s="362"/>
      <c r="IY44" s="362"/>
    </row>
    <row r="45" s="344" customFormat="1" ht="18" customHeight="1" spans="1:259">
      <c r="A45" s="297" t="s">
        <v>1393</v>
      </c>
      <c r="B45" s="376"/>
      <c r="C45" s="378">
        <v>453</v>
      </c>
      <c r="D45" s="378">
        <v>453</v>
      </c>
      <c r="E45" s="380"/>
      <c r="F45" s="333"/>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62"/>
      <c r="BD45" s="362"/>
      <c r="BE45" s="362"/>
      <c r="BF45" s="362"/>
      <c r="BG45" s="362"/>
      <c r="BH45" s="362"/>
      <c r="BI45" s="362"/>
      <c r="BJ45" s="362"/>
      <c r="BK45" s="362"/>
      <c r="BL45" s="362"/>
      <c r="BM45" s="362"/>
      <c r="BN45" s="362"/>
      <c r="BO45" s="362"/>
      <c r="BP45" s="362"/>
      <c r="BQ45" s="362"/>
      <c r="BR45" s="362"/>
      <c r="BS45" s="362"/>
      <c r="BT45" s="362"/>
      <c r="BU45" s="362"/>
      <c r="BV45" s="362"/>
      <c r="BW45" s="362"/>
      <c r="BX45" s="362"/>
      <c r="BY45" s="362"/>
      <c r="BZ45" s="362"/>
      <c r="CA45" s="362"/>
      <c r="CB45" s="362"/>
      <c r="CC45" s="362"/>
      <c r="CD45" s="362"/>
      <c r="CE45" s="362"/>
      <c r="CF45" s="362"/>
      <c r="CG45" s="362"/>
      <c r="CH45" s="362"/>
      <c r="CI45" s="362"/>
      <c r="CJ45" s="362"/>
      <c r="CK45" s="362"/>
      <c r="CL45" s="362"/>
      <c r="CM45" s="362"/>
      <c r="CN45" s="362"/>
      <c r="CO45" s="362"/>
      <c r="CP45" s="362"/>
      <c r="CQ45" s="362"/>
      <c r="CR45" s="362"/>
      <c r="CS45" s="362"/>
      <c r="CT45" s="362"/>
      <c r="CU45" s="362"/>
      <c r="CV45" s="362"/>
      <c r="CW45" s="362"/>
      <c r="CX45" s="362"/>
      <c r="CY45" s="362"/>
      <c r="CZ45" s="362"/>
      <c r="DA45" s="362"/>
      <c r="DB45" s="362"/>
      <c r="DC45" s="362"/>
      <c r="DD45" s="362"/>
      <c r="DE45" s="362"/>
      <c r="DF45" s="362"/>
      <c r="DG45" s="362"/>
      <c r="DH45" s="362"/>
      <c r="DI45" s="362"/>
      <c r="DJ45" s="362"/>
      <c r="DK45" s="362"/>
      <c r="DL45" s="362"/>
      <c r="DM45" s="362"/>
      <c r="DN45" s="362"/>
      <c r="DO45" s="362"/>
      <c r="DP45" s="362"/>
      <c r="DQ45" s="362"/>
      <c r="DR45" s="362"/>
      <c r="DS45" s="362"/>
      <c r="DT45" s="362"/>
      <c r="DU45" s="362"/>
      <c r="DV45" s="362"/>
      <c r="DW45" s="362"/>
      <c r="DX45" s="362"/>
      <c r="DY45" s="362"/>
      <c r="DZ45" s="362"/>
      <c r="EA45" s="362"/>
      <c r="EB45" s="362"/>
      <c r="EC45" s="362"/>
      <c r="ED45" s="362"/>
      <c r="EE45" s="362"/>
      <c r="EF45" s="362"/>
      <c r="EG45" s="362"/>
      <c r="EH45" s="362"/>
      <c r="EI45" s="362"/>
      <c r="EJ45" s="362"/>
      <c r="EK45" s="362"/>
      <c r="EL45" s="362"/>
      <c r="EM45" s="362"/>
      <c r="EN45" s="362"/>
      <c r="EO45" s="362"/>
      <c r="EP45" s="362"/>
      <c r="EQ45" s="362"/>
      <c r="ER45" s="362"/>
      <c r="ES45" s="362"/>
      <c r="ET45" s="362"/>
      <c r="EU45" s="362"/>
      <c r="EV45" s="362"/>
      <c r="EW45" s="362"/>
      <c r="EX45" s="362"/>
      <c r="EY45" s="362"/>
      <c r="EZ45" s="362"/>
      <c r="FA45" s="362"/>
      <c r="FB45" s="362"/>
      <c r="FC45" s="362"/>
      <c r="FD45" s="362"/>
      <c r="FE45" s="362"/>
      <c r="FF45" s="362"/>
      <c r="FG45" s="362"/>
      <c r="FH45" s="362"/>
      <c r="FI45" s="362"/>
      <c r="FJ45" s="362"/>
      <c r="FK45" s="362"/>
      <c r="FL45" s="362"/>
      <c r="FM45" s="362"/>
      <c r="FN45" s="362"/>
      <c r="FO45" s="362"/>
      <c r="FP45" s="362"/>
      <c r="FQ45" s="362"/>
      <c r="FR45" s="362"/>
      <c r="FS45" s="362"/>
      <c r="FT45" s="362"/>
      <c r="FU45" s="362"/>
      <c r="FV45" s="362"/>
      <c r="FW45" s="362"/>
      <c r="FX45" s="362"/>
      <c r="FY45" s="362"/>
      <c r="FZ45" s="362"/>
      <c r="GA45" s="362"/>
      <c r="GB45" s="362"/>
      <c r="GC45" s="362"/>
      <c r="GD45" s="362"/>
      <c r="GE45" s="362"/>
      <c r="GF45" s="362"/>
      <c r="GG45" s="362"/>
      <c r="GH45" s="362"/>
      <c r="GI45" s="362"/>
      <c r="GJ45" s="362"/>
      <c r="GK45" s="362"/>
      <c r="GL45" s="362"/>
      <c r="GM45" s="362"/>
      <c r="GN45" s="362"/>
      <c r="GO45" s="362"/>
      <c r="GP45" s="362"/>
      <c r="GQ45" s="362"/>
      <c r="GR45" s="362"/>
      <c r="GS45" s="362"/>
      <c r="GT45" s="362"/>
      <c r="GU45" s="362"/>
      <c r="GV45" s="362"/>
      <c r="GW45" s="362"/>
      <c r="GX45" s="362"/>
      <c r="GY45" s="362"/>
      <c r="GZ45" s="362"/>
      <c r="HA45" s="362"/>
      <c r="HB45" s="362"/>
      <c r="HC45" s="362"/>
      <c r="HD45" s="362"/>
      <c r="HE45" s="362"/>
      <c r="HF45" s="362"/>
      <c r="HG45" s="362"/>
      <c r="HH45" s="362"/>
      <c r="HI45" s="362"/>
      <c r="HJ45" s="362"/>
      <c r="HK45" s="362"/>
      <c r="HL45" s="362"/>
      <c r="HM45" s="362"/>
      <c r="HN45" s="362"/>
      <c r="HO45" s="362"/>
      <c r="HP45" s="362"/>
      <c r="HQ45" s="362"/>
      <c r="HR45" s="362"/>
      <c r="HS45" s="362"/>
      <c r="HT45" s="362"/>
      <c r="HU45" s="362"/>
      <c r="HV45" s="362"/>
      <c r="HW45" s="362"/>
      <c r="HX45" s="362"/>
      <c r="HY45" s="362"/>
      <c r="HZ45" s="362"/>
      <c r="IA45" s="362"/>
      <c r="IB45" s="362"/>
      <c r="IC45" s="362"/>
      <c r="ID45" s="362"/>
      <c r="IE45" s="362"/>
      <c r="IF45" s="362"/>
      <c r="IG45" s="362"/>
      <c r="IH45" s="362"/>
      <c r="II45" s="362"/>
      <c r="IJ45" s="362"/>
      <c r="IK45" s="362"/>
      <c r="IL45" s="362"/>
      <c r="IM45" s="362"/>
      <c r="IN45" s="362"/>
      <c r="IO45" s="362"/>
      <c r="IP45" s="362"/>
      <c r="IQ45" s="362"/>
      <c r="IR45" s="362"/>
      <c r="IS45" s="362"/>
      <c r="IT45" s="362"/>
      <c r="IU45" s="362"/>
      <c r="IV45" s="362"/>
      <c r="IW45" s="362"/>
      <c r="IX45" s="362"/>
      <c r="IY45" s="362"/>
    </row>
    <row r="46" s="344" customFormat="1" ht="18" customHeight="1" spans="1:259">
      <c r="A46" s="297" t="s">
        <v>1394</v>
      </c>
      <c r="B46" s="376"/>
      <c r="C46" s="375"/>
      <c r="D46" s="376"/>
      <c r="E46" s="333"/>
      <c r="F46" s="333"/>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c r="BK46" s="362"/>
      <c r="BL46" s="362"/>
      <c r="BM46" s="362"/>
      <c r="BN46" s="362"/>
      <c r="BO46" s="362"/>
      <c r="BP46" s="362"/>
      <c r="BQ46" s="362"/>
      <c r="BR46" s="362"/>
      <c r="BS46" s="362"/>
      <c r="BT46" s="362"/>
      <c r="BU46" s="362"/>
      <c r="BV46" s="362"/>
      <c r="BW46" s="362"/>
      <c r="BX46" s="362"/>
      <c r="BY46" s="362"/>
      <c r="BZ46" s="362"/>
      <c r="CA46" s="362"/>
      <c r="CB46" s="362"/>
      <c r="CC46" s="362"/>
      <c r="CD46" s="362"/>
      <c r="CE46" s="362"/>
      <c r="CF46" s="362"/>
      <c r="CG46" s="362"/>
      <c r="CH46" s="362"/>
      <c r="CI46" s="362"/>
      <c r="CJ46" s="362"/>
      <c r="CK46" s="362"/>
      <c r="CL46" s="362"/>
      <c r="CM46" s="362"/>
      <c r="CN46" s="362"/>
      <c r="CO46" s="362"/>
      <c r="CP46" s="362"/>
      <c r="CQ46" s="362"/>
      <c r="CR46" s="362"/>
      <c r="CS46" s="362"/>
      <c r="CT46" s="362"/>
      <c r="CU46" s="362"/>
      <c r="CV46" s="362"/>
      <c r="CW46" s="362"/>
      <c r="CX46" s="362"/>
      <c r="CY46" s="362"/>
      <c r="CZ46" s="362"/>
      <c r="DA46" s="362"/>
      <c r="DB46" s="362"/>
      <c r="DC46" s="362"/>
      <c r="DD46" s="362"/>
      <c r="DE46" s="362"/>
      <c r="DF46" s="362"/>
      <c r="DG46" s="362"/>
      <c r="DH46" s="362"/>
      <c r="DI46" s="362"/>
      <c r="DJ46" s="362"/>
      <c r="DK46" s="362"/>
      <c r="DL46" s="362"/>
      <c r="DM46" s="362"/>
      <c r="DN46" s="362"/>
      <c r="DO46" s="362"/>
      <c r="DP46" s="362"/>
      <c r="DQ46" s="362"/>
      <c r="DR46" s="362"/>
      <c r="DS46" s="362"/>
      <c r="DT46" s="362"/>
      <c r="DU46" s="362"/>
      <c r="DV46" s="362"/>
      <c r="DW46" s="362"/>
      <c r="DX46" s="362"/>
      <c r="DY46" s="362"/>
      <c r="DZ46" s="362"/>
      <c r="EA46" s="362"/>
      <c r="EB46" s="362"/>
      <c r="EC46" s="362"/>
      <c r="ED46" s="362"/>
      <c r="EE46" s="362"/>
      <c r="EF46" s="362"/>
      <c r="EG46" s="362"/>
      <c r="EH46" s="362"/>
      <c r="EI46" s="362"/>
      <c r="EJ46" s="362"/>
      <c r="EK46" s="362"/>
      <c r="EL46" s="362"/>
      <c r="EM46" s="362"/>
      <c r="EN46" s="362"/>
      <c r="EO46" s="362"/>
      <c r="EP46" s="362"/>
      <c r="EQ46" s="362"/>
      <c r="ER46" s="362"/>
      <c r="ES46" s="362"/>
      <c r="ET46" s="362"/>
      <c r="EU46" s="362"/>
      <c r="EV46" s="362"/>
      <c r="EW46" s="362"/>
      <c r="EX46" s="362"/>
      <c r="EY46" s="362"/>
      <c r="EZ46" s="362"/>
      <c r="FA46" s="362"/>
      <c r="FB46" s="362"/>
      <c r="FC46" s="362"/>
      <c r="FD46" s="362"/>
      <c r="FE46" s="362"/>
      <c r="FF46" s="362"/>
      <c r="FG46" s="362"/>
      <c r="FH46" s="362"/>
      <c r="FI46" s="362"/>
      <c r="FJ46" s="362"/>
      <c r="FK46" s="362"/>
      <c r="FL46" s="362"/>
      <c r="FM46" s="362"/>
      <c r="FN46" s="362"/>
      <c r="FO46" s="362"/>
      <c r="FP46" s="362"/>
      <c r="FQ46" s="362"/>
      <c r="FR46" s="362"/>
      <c r="FS46" s="362"/>
      <c r="FT46" s="362"/>
      <c r="FU46" s="362"/>
      <c r="FV46" s="362"/>
      <c r="FW46" s="362"/>
      <c r="FX46" s="362"/>
      <c r="FY46" s="362"/>
      <c r="FZ46" s="362"/>
      <c r="GA46" s="362"/>
      <c r="GB46" s="362"/>
      <c r="GC46" s="362"/>
      <c r="GD46" s="362"/>
      <c r="GE46" s="362"/>
      <c r="GF46" s="362"/>
      <c r="GG46" s="362"/>
      <c r="GH46" s="362"/>
      <c r="GI46" s="362"/>
      <c r="GJ46" s="362"/>
      <c r="GK46" s="362"/>
      <c r="GL46" s="362"/>
      <c r="GM46" s="362"/>
      <c r="GN46" s="362"/>
      <c r="GO46" s="362"/>
      <c r="GP46" s="362"/>
      <c r="GQ46" s="362"/>
      <c r="GR46" s="362"/>
      <c r="GS46" s="362"/>
      <c r="GT46" s="362"/>
      <c r="GU46" s="362"/>
      <c r="GV46" s="362"/>
      <c r="GW46" s="362"/>
      <c r="GX46" s="362"/>
      <c r="GY46" s="362"/>
      <c r="GZ46" s="362"/>
      <c r="HA46" s="362"/>
      <c r="HB46" s="362"/>
      <c r="HC46" s="362"/>
      <c r="HD46" s="362"/>
      <c r="HE46" s="362"/>
      <c r="HF46" s="362"/>
      <c r="HG46" s="362"/>
      <c r="HH46" s="362"/>
      <c r="HI46" s="362"/>
      <c r="HJ46" s="362"/>
      <c r="HK46" s="362"/>
      <c r="HL46" s="362"/>
      <c r="HM46" s="362"/>
      <c r="HN46" s="362"/>
      <c r="HO46" s="362"/>
      <c r="HP46" s="362"/>
      <c r="HQ46" s="362"/>
      <c r="HR46" s="362"/>
      <c r="HS46" s="362"/>
      <c r="HT46" s="362"/>
      <c r="HU46" s="362"/>
      <c r="HV46" s="362"/>
      <c r="HW46" s="362"/>
      <c r="HX46" s="362"/>
      <c r="HY46" s="362"/>
      <c r="HZ46" s="362"/>
      <c r="IA46" s="362"/>
      <c r="IB46" s="362"/>
      <c r="IC46" s="362"/>
      <c r="ID46" s="362"/>
      <c r="IE46" s="362"/>
      <c r="IF46" s="362"/>
      <c r="IG46" s="362"/>
      <c r="IH46" s="362"/>
      <c r="II46" s="362"/>
      <c r="IJ46" s="362"/>
      <c r="IK46" s="362"/>
      <c r="IL46" s="362"/>
      <c r="IM46" s="362"/>
      <c r="IN46" s="362"/>
      <c r="IO46" s="362"/>
      <c r="IP46" s="362"/>
      <c r="IQ46" s="362"/>
      <c r="IR46" s="362"/>
      <c r="IS46" s="362"/>
      <c r="IT46" s="362"/>
      <c r="IU46" s="362"/>
      <c r="IV46" s="362"/>
      <c r="IW46" s="362"/>
      <c r="IX46" s="362"/>
      <c r="IY46" s="362"/>
    </row>
    <row r="47" s="344" customFormat="1" ht="18" customHeight="1" spans="1:259">
      <c r="A47" s="179" t="s">
        <v>1395</v>
      </c>
      <c r="B47" s="376"/>
      <c r="C47" s="375"/>
      <c r="D47" s="376"/>
      <c r="E47" s="333"/>
      <c r="F47" s="333"/>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c r="BK47" s="362"/>
      <c r="BL47" s="362"/>
      <c r="BM47" s="362"/>
      <c r="BN47" s="362"/>
      <c r="BO47" s="362"/>
      <c r="BP47" s="362"/>
      <c r="BQ47" s="362"/>
      <c r="BR47" s="362"/>
      <c r="BS47" s="362"/>
      <c r="BT47" s="362"/>
      <c r="BU47" s="362"/>
      <c r="BV47" s="362"/>
      <c r="BW47" s="362"/>
      <c r="BX47" s="362"/>
      <c r="BY47" s="362"/>
      <c r="BZ47" s="362"/>
      <c r="CA47" s="362"/>
      <c r="CB47" s="362"/>
      <c r="CC47" s="362"/>
      <c r="CD47" s="362"/>
      <c r="CE47" s="362"/>
      <c r="CF47" s="362"/>
      <c r="CG47" s="362"/>
      <c r="CH47" s="362"/>
      <c r="CI47" s="362"/>
      <c r="CJ47" s="362"/>
      <c r="CK47" s="362"/>
      <c r="CL47" s="362"/>
      <c r="CM47" s="362"/>
      <c r="CN47" s="362"/>
      <c r="CO47" s="362"/>
      <c r="CP47" s="362"/>
      <c r="CQ47" s="362"/>
      <c r="CR47" s="362"/>
      <c r="CS47" s="362"/>
      <c r="CT47" s="362"/>
      <c r="CU47" s="362"/>
      <c r="CV47" s="362"/>
      <c r="CW47" s="362"/>
      <c r="CX47" s="362"/>
      <c r="CY47" s="362"/>
      <c r="CZ47" s="362"/>
      <c r="DA47" s="362"/>
      <c r="DB47" s="362"/>
      <c r="DC47" s="362"/>
      <c r="DD47" s="362"/>
      <c r="DE47" s="362"/>
      <c r="DF47" s="362"/>
      <c r="DG47" s="362"/>
      <c r="DH47" s="362"/>
      <c r="DI47" s="362"/>
      <c r="DJ47" s="362"/>
      <c r="DK47" s="362"/>
      <c r="DL47" s="362"/>
      <c r="DM47" s="362"/>
      <c r="DN47" s="362"/>
      <c r="DO47" s="362"/>
      <c r="DP47" s="362"/>
      <c r="DQ47" s="362"/>
      <c r="DR47" s="362"/>
      <c r="DS47" s="362"/>
      <c r="DT47" s="362"/>
      <c r="DU47" s="362"/>
      <c r="DV47" s="362"/>
      <c r="DW47" s="362"/>
      <c r="DX47" s="362"/>
      <c r="DY47" s="362"/>
      <c r="DZ47" s="362"/>
      <c r="EA47" s="362"/>
      <c r="EB47" s="362"/>
      <c r="EC47" s="362"/>
      <c r="ED47" s="362"/>
      <c r="EE47" s="362"/>
      <c r="EF47" s="362"/>
      <c r="EG47" s="362"/>
      <c r="EH47" s="362"/>
      <c r="EI47" s="362"/>
      <c r="EJ47" s="362"/>
      <c r="EK47" s="362"/>
      <c r="EL47" s="362"/>
      <c r="EM47" s="362"/>
      <c r="EN47" s="362"/>
      <c r="EO47" s="362"/>
      <c r="EP47" s="362"/>
      <c r="EQ47" s="362"/>
      <c r="ER47" s="362"/>
      <c r="ES47" s="362"/>
      <c r="ET47" s="362"/>
      <c r="EU47" s="362"/>
      <c r="EV47" s="362"/>
      <c r="EW47" s="362"/>
      <c r="EX47" s="362"/>
      <c r="EY47" s="362"/>
      <c r="EZ47" s="362"/>
      <c r="FA47" s="362"/>
      <c r="FB47" s="362"/>
      <c r="FC47" s="362"/>
      <c r="FD47" s="362"/>
      <c r="FE47" s="362"/>
      <c r="FF47" s="362"/>
      <c r="FG47" s="362"/>
      <c r="FH47" s="362"/>
      <c r="FI47" s="362"/>
      <c r="FJ47" s="362"/>
      <c r="FK47" s="362"/>
      <c r="FL47" s="362"/>
      <c r="FM47" s="362"/>
      <c r="FN47" s="362"/>
      <c r="FO47" s="362"/>
      <c r="FP47" s="362"/>
      <c r="FQ47" s="362"/>
      <c r="FR47" s="362"/>
      <c r="FS47" s="362"/>
      <c r="FT47" s="362"/>
      <c r="FU47" s="362"/>
      <c r="FV47" s="362"/>
      <c r="FW47" s="362"/>
      <c r="FX47" s="362"/>
      <c r="FY47" s="362"/>
      <c r="FZ47" s="362"/>
      <c r="GA47" s="362"/>
      <c r="GB47" s="362"/>
      <c r="GC47" s="362"/>
      <c r="GD47" s="362"/>
      <c r="GE47" s="362"/>
      <c r="GF47" s="362"/>
      <c r="GG47" s="362"/>
      <c r="GH47" s="362"/>
      <c r="GI47" s="362"/>
      <c r="GJ47" s="362"/>
      <c r="GK47" s="362"/>
      <c r="GL47" s="362"/>
      <c r="GM47" s="362"/>
      <c r="GN47" s="362"/>
      <c r="GO47" s="362"/>
      <c r="GP47" s="362"/>
      <c r="GQ47" s="362"/>
      <c r="GR47" s="362"/>
      <c r="GS47" s="362"/>
      <c r="GT47" s="362"/>
      <c r="GU47" s="362"/>
      <c r="GV47" s="362"/>
      <c r="GW47" s="362"/>
      <c r="GX47" s="362"/>
      <c r="GY47" s="362"/>
      <c r="GZ47" s="362"/>
      <c r="HA47" s="362"/>
      <c r="HB47" s="362"/>
      <c r="HC47" s="362"/>
      <c r="HD47" s="362"/>
      <c r="HE47" s="362"/>
      <c r="HF47" s="362"/>
      <c r="HG47" s="362"/>
      <c r="HH47" s="362"/>
      <c r="HI47" s="362"/>
      <c r="HJ47" s="362"/>
      <c r="HK47" s="362"/>
      <c r="HL47" s="362"/>
      <c r="HM47" s="362"/>
      <c r="HN47" s="362"/>
      <c r="HO47" s="362"/>
      <c r="HP47" s="362"/>
      <c r="HQ47" s="362"/>
      <c r="HR47" s="362"/>
      <c r="HS47" s="362"/>
      <c r="HT47" s="362"/>
      <c r="HU47" s="362"/>
      <c r="HV47" s="362"/>
      <c r="HW47" s="362"/>
      <c r="HX47" s="362"/>
      <c r="HY47" s="362"/>
      <c r="HZ47" s="362"/>
      <c r="IA47" s="362"/>
      <c r="IB47" s="362"/>
      <c r="IC47" s="362"/>
      <c r="ID47" s="362"/>
      <c r="IE47" s="362"/>
      <c r="IF47" s="362"/>
      <c r="IG47" s="362"/>
      <c r="IH47" s="362"/>
      <c r="II47" s="362"/>
      <c r="IJ47" s="362"/>
      <c r="IK47" s="362"/>
      <c r="IL47" s="362"/>
      <c r="IM47" s="362"/>
      <c r="IN47" s="362"/>
      <c r="IO47" s="362"/>
      <c r="IP47" s="362"/>
      <c r="IQ47" s="362"/>
      <c r="IR47" s="362"/>
      <c r="IS47" s="362"/>
      <c r="IT47" s="362"/>
      <c r="IU47" s="362"/>
      <c r="IV47" s="362"/>
      <c r="IW47" s="362"/>
      <c r="IX47" s="362"/>
      <c r="IY47" s="362"/>
    </row>
    <row r="48" s="344" customFormat="1" ht="18" customHeight="1" spans="1:259">
      <c r="A48" s="179" t="s">
        <v>1396</v>
      </c>
      <c r="B48" s="376"/>
      <c r="C48" s="375"/>
      <c r="D48" s="376"/>
      <c r="E48" s="333"/>
      <c r="F48" s="333"/>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c r="BJ48" s="362"/>
      <c r="BK48" s="362"/>
      <c r="BL48" s="362"/>
      <c r="BM48" s="362"/>
      <c r="BN48" s="362"/>
      <c r="BO48" s="362"/>
      <c r="BP48" s="362"/>
      <c r="BQ48" s="362"/>
      <c r="BR48" s="362"/>
      <c r="BS48" s="362"/>
      <c r="BT48" s="362"/>
      <c r="BU48" s="362"/>
      <c r="BV48" s="362"/>
      <c r="BW48" s="362"/>
      <c r="BX48" s="362"/>
      <c r="BY48" s="362"/>
      <c r="BZ48" s="362"/>
      <c r="CA48" s="362"/>
      <c r="CB48" s="362"/>
      <c r="CC48" s="362"/>
      <c r="CD48" s="362"/>
      <c r="CE48" s="362"/>
      <c r="CF48" s="362"/>
      <c r="CG48" s="362"/>
      <c r="CH48" s="362"/>
      <c r="CI48" s="362"/>
      <c r="CJ48" s="362"/>
      <c r="CK48" s="362"/>
      <c r="CL48" s="362"/>
      <c r="CM48" s="362"/>
      <c r="CN48" s="362"/>
      <c r="CO48" s="362"/>
      <c r="CP48" s="362"/>
      <c r="CQ48" s="362"/>
      <c r="CR48" s="362"/>
      <c r="CS48" s="362"/>
      <c r="CT48" s="362"/>
      <c r="CU48" s="362"/>
      <c r="CV48" s="362"/>
      <c r="CW48" s="362"/>
      <c r="CX48" s="362"/>
      <c r="CY48" s="362"/>
      <c r="CZ48" s="362"/>
      <c r="DA48" s="362"/>
      <c r="DB48" s="362"/>
      <c r="DC48" s="362"/>
      <c r="DD48" s="362"/>
      <c r="DE48" s="362"/>
      <c r="DF48" s="362"/>
      <c r="DG48" s="362"/>
      <c r="DH48" s="362"/>
      <c r="DI48" s="362"/>
      <c r="DJ48" s="362"/>
      <c r="DK48" s="362"/>
      <c r="DL48" s="362"/>
      <c r="DM48" s="362"/>
      <c r="DN48" s="362"/>
      <c r="DO48" s="362"/>
      <c r="DP48" s="362"/>
      <c r="DQ48" s="362"/>
      <c r="DR48" s="362"/>
      <c r="DS48" s="362"/>
      <c r="DT48" s="362"/>
      <c r="DU48" s="362"/>
      <c r="DV48" s="362"/>
      <c r="DW48" s="362"/>
      <c r="DX48" s="362"/>
      <c r="DY48" s="362"/>
      <c r="DZ48" s="362"/>
      <c r="EA48" s="362"/>
      <c r="EB48" s="362"/>
      <c r="EC48" s="362"/>
      <c r="ED48" s="362"/>
      <c r="EE48" s="362"/>
      <c r="EF48" s="362"/>
      <c r="EG48" s="362"/>
      <c r="EH48" s="362"/>
      <c r="EI48" s="362"/>
      <c r="EJ48" s="362"/>
      <c r="EK48" s="362"/>
      <c r="EL48" s="362"/>
      <c r="EM48" s="362"/>
      <c r="EN48" s="362"/>
      <c r="EO48" s="362"/>
      <c r="EP48" s="362"/>
      <c r="EQ48" s="362"/>
      <c r="ER48" s="362"/>
      <c r="ES48" s="362"/>
      <c r="ET48" s="362"/>
      <c r="EU48" s="362"/>
      <c r="EV48" s="362"/>
      <c r="EW48" s="362"/>
      <c r="EX48" s="362"/>
      <c r="EY48" s="362"/>
      <c r="EZ48" s="362"/>
      <c r="FA48" s="362"/>
      <c r="FB48" s="362"/>
      <c r="FC48" s="362"/>
      <c r="FD48" s="362"/>
      <c r="FE48" s="362"/>
      <c r="FF48" s="362"/>
      <c r="FG48" s="362"/>
      <c r="FH48" s="362"/>
      <c r="FI48" s="362"/>
      <c r="FJ48" s="362"/>
      <c r="FK48" s="362"/>
      <c r="FL48" s="362"/>
      <c r="FM48" s="362"/>
      <c r="FN48" s="362"/>
      <c r="FO48" s="362"/>
      <c r="FP48" s="362"/>
      <c r="FQ48" s="362"/>
      <c r="FR48" s="362"/>
      <c r="FS48" s="362"/>
      <c r="FT48" s="362"/>
      <c r="FU48" s="362"/>
      <c r="FV48" s="362"/>
      <c r="FW48" s="362"/>
      <c r="FX48" s="362"/>
      <c r="FY48" s="362"/>
      <c r="FZ48" s="362"/>
      <c r="GA48" s="362"/>
      <c r="GB48" s="362"/>
      <c r="GC48" s="362"/>
      <c r="GD48" s="362"/>
      <c r="GE48" s="362"/>
      <c r="GF48" s="362"/>
      <c r="GG48" s="362"/>
      <c r="GH48" s="362"/>
      <c r="GI48" s="362"/>
      <c r="GJ48" s="362"/>
      <c r="GK48" s="362"/>
      <c r="GL48" s="362"/>
      <c r="GM48" s="362"/>
      <c r="GN48" s="362"/>
      <c r="GO48" s="362"/>
      <c r="GP48" s="362"/>
      <c r="GQ48" s="362"/>
      <c r="GR48" s="362"/>
      <c r="GS48" s="362"/>
      <c r="GT48" s="362"/>
      <c r="GU48" s="362"/>
      <c r="GV48" s="362"/>
      <c r="GW48" s="362"/>
      <c r="GX48" s="362"/>
      <c r="GY48" s="362"/>
      <c r="GZ48" s="362"/>
      <c r="HA48" s="362"/>
      <c r="HB48" s="362"/>
      <c r="HC48" s="362"/>
      <c r="HD48" s="362"/>
      <c r="HE48" s="362"/>
      <c r="HF48" s="362"/>
      <c r="HG48" s="362"/>
      <c r="HH48" s="362"/>
      <c r="HI48" s="362"/>
      <c r="HJ48" s="362"/>
      <c r="HK48" s="362"/>
      <c r="HL48" s="362"/>
      <c r="HM48" s="362"/>
      <c r="HN48" s="362"/>
      <c r="HO48" s="362"/>
      <c r="HP48" s="362"/>
      <c r="HQ48" s="362"/>
      <c r="HR48" s="362"/>
      <c r="HS48" s="362"/>
      <c r="HT48" s="362"/>
      <c r="HU48" s="362"/>
      <c r="HV48" s="362"/>
      <c r="HW48" s="362"/>
      <c r="HX48" s="362"/>
      <c r="HY48" s="362"/>
      <c r="HZ48" s="362"/>
      <c r="IA48" s="362"/>
      <c r="IB48" s="362"/>
      <c r="IC48" s="362"/>
      <c r="ID48" s="362"/>
      <c r="IE48" s="362"/>
      <c r="IF48" s="362"/>
      <c r="IG48" s="362"/>
      <c r="IH48" s="362"/>
      <c r="II48" s="362"/>
      <c r="IJ48" s="362"/>
      <c r="IK48" s="362"/>
      <c r="IL48" s="362"/>
      <c r="IM48" s="362"/>
      <c r="IN48" s="362"/>
      <c r="IO48" s="362"/>
      <c r="IP48" s="362"/>
      <c r="IQ48" s="362"/>
      <c r="IR48" s="362"/>
      <c r="IS48" s="362"/>
      <c r="IT48" s="362"/>
      <c r="IU48" s="362"/>
      <c r="IV48" s="362"/>
      <c r="IW48" s="362"/>
      <c r="IX48" s="362"/>
      <c r="IY48" s="362"/>
    </row>
    <row r="49" s="344" customFormat="1" ht="18" customHeight="1" spans="1:259">
      <c r="A49" s="179" t="s">
        <v>1397</v>
      </c>
      <c r="B49" s="376"/>
      <c r="C49" s="375"/>
      <c r="D49" s="376"/>
      <c r="E49" s="333"/>
      <c r="F49" s="333"/>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c r="BQ49" s="362"/>
      <c r="BR49" s="362"/>
      <c r="BS49" s="362"/>
      <c r="BT49" s="362"/>
      <c r="BU49" s="362"/>
      <c r="BV49" s="362"/>
      <c r="BW49" s="362"/>
      <c r="BX49" s="362"/>
      <c r="BY49" s="362"/>
      <c r="BZ49" s="362"/>
      <c r="CA49" s="362"/>
      <c r="CB49" s="362"/>
      <c r="CC49" s="362"/>
      <c r="CD49" s="362"/>
      <c r="CE49" s="362"/>
      <c r="CF49" s="362"/>
      <c r="CG49" s="362"/>
      <c r="CH49" s="362"/>
      <c r="CI49" s="362"/>
      <c r="CJ49" s="362"/>
      <c r="CK49" s="362"/>
      <c r="CL49" s="362"/>
      <c r="CM49" s="362"/>
      <c r="CN49" s="362"/>
      <c r="CO49" s="362"/>
      <c r="CP49" s="362"/>
      <c r="CQ49" s="362"/>
      <c r="CR49" s="362"/>
      <c r="CS49" s="362"/>
      <c r="CT49" s="362"/>
      <c r="CU49" s="362"/>
      <c r="CV49" s="362"/>
      <c r="CW49" s="362"/>
      <c r="CX49" s="362"/>
      <c r="CY49" s="362"/>
      <c r="CZ49" s="362"/>
      <c r="DA49" s="362"/>
      <c r="DB49" s="362"/>
      <c r="DC49" s="362"/>
      <c r="DD49" s="362"/>
      <c r="DE49" s="362"/>
      <c r="DF49" s="362"/>
      <c r="DG49" s="362"/>
      <c r="DH49" s="362"/>
      <c r="DI49" s="362"/>
      <c r="DJ49" s="362"/>
      <c r="DK49" s="362"/>
      <c r="DL49" s="362"/>
      <c r="DM49" s="362"/>
      <c r="DN49" s="362"/>
      <c r="DO49" s="362"/>
      <c r="DP49" s="362"/>
      <c r="DQ49" s="362"/>
      <c r="DR49" s="362"/>
      <c r="DS49" s="362"/>
      <c r="DT49" s="362"/>
      <c r="DU49" s="362"/>
      <c r="DV49" s="362"/>
      <c r="DW49" s="362"/>
      <c r="DX49" s="362"/>
      <c r="DY49" s="362"/>
      <c r="DZ49" s="362"/>
      <c r="EA49" s="362"/>
      <c r="EB49" s="362"/>
      <c r="EC49" s="362"/>
      <c r="ED49" s="362"/>
      <c r="EE49" s="362"/>
      <c r="EF49" s="362"/>
      <c r="EG49" s="362"/>
      <c r="EH49" s="362"/>
      <c r="EI49" s="362"/>
      <c r="EJ49" s="362"/>
      <c r="EK49" s="362"/>
      <c r="EL49" s="362"/>
      <c r="EM49" s="362"/>
      <c r="EN49" s="362"/>
      <c r="EO49" s="362"/>
      <c r="EP49" s="362"/>
      <c r="EQ49" s="362"/>
      <c r="ER49" s="362"/>
      <c r="ES49" s="362"/>
      <c r="ET49" s="362"/>
      <c r="EU49" s="362"/>
      <c r="EV49" s="362"/>
      <c r="EW49" s="362"/>
      <c r="EX49" s="362"/>
      <c r="EY49" s="362"/>
      <c r="EZ49" s="362"/>
      <c r="FA49" s="362"/>
      <c r="FB49" s="362"/>
      <c r="FC49" s="362"/>
      <c r="FD49" s="362"/>
      <c r="FE49" s="362"/>
      <c r="FF49" s="362"/>
      <c r="FG49" s="362"/>
      <c r="FH49" s="362"/>
      <c r="FI49" s="362"/>
      <c r="FJ49" s="362"/>
      <c r="FK49" s="362"/>
      <c r="FL49" s="362"/>
      <c r="FM49" s="362"/>
      <c r="FN49" s="362"/>
      <c r="FO49" s="362"/>
      <c r="FP49" s="362"/>
      <c r="FQ49" s="362"/>
      <c r="FR49" s="362"/>
      <c r="FS49" s="362"/>
      <c r="FT49" s="362"/>
      <c r="FU49" s="362"/>
      <c r="FV49" s="362"/>
      <c r="FW49" s="362"/>
      <c r="FX49" s="362"/>
      <c r="FY49" s="362"/>
      <c r="FZ49" s="362"/>
      <c r="GA49" s="362"/>
      <c r="GB49" s="362"/>
      <c r="GC49" s="362"/>
      <c r="GD49" s="362"/>
      <c r="GE49" s="362"/>
      <c r="GF49" s="362"/>
      <c r="GG49" s="362"/>
      <c r="GH49" s="362"/>
      <c r="GI49" s="362"/>
      <c r="GJ49" s="362"/>
      <c r="GK49" s="362"/>
      <c r="GL49" s="362"/>
      <c r="GM49" s="362"/>
      <c r="GN49" s="362"/>
      <c r="GO49" s="362"/>
      <c r="GP49" s="362"/>
      <c r="GQ49" s="362"/>
      <c r="GR49" s="362"/>
      <c r="GS49" s="362"/>
      <c r="GT49" s="362"/>
      <c r="GU49" s="362"/>
      <c r="GV49" s="362"/>
      <c r="GW49" s="362"/>
      <c r="GX49" s="362"/>
      <c r="GY49" s="362"/>
      <c r="GZ49" s="362"/>
      <c r="HA49" s="362"/>
      <c r="HB49" s="362"/>
      <c r="HC49" s="362"/>
      <c r="HD49" s="362"/>
      <c r="HE49" s="362"/>
      <c r="HF49" s="362"/>
      <c r="HG49" s="362"/>
      <c r="HH49" s="362"/>
      <c r="HI49" s="362"/>
      <c r="HJ49" s="362"/>
      <c r="HK49" s="362"/>
      <c r="HL49" s="362"/>
      <c r="HM49" s="362"/>
      <c r="HN49" s="362"/>
      <c r="HO49" s="362"/>
      <c r="HP49" s="362"/>
      <c r="HQ49" s="362"/>
      <c r="HR49" s="362"/>
      <c r="HS49" s="362"/>
      <c r="HT49" s="362"/>
      <c r="HU49" s="362"/>
      <c r="HV49" s="362"/>
      <c r="HW49" s="362"/>
      <c r="HX49" s="362"/>
      <c r="HY49" s="362"/>
      <c r="HZ49" s="362"/>
      <c r="IA49" s="362"/>
      <c r="IB49" s="362"/>
      <c r="IC49" s="362"/>
      <c r="ID49" s="362"/>
      <c r="IE49" s="362"/>
      <c r="IF49" s="362"/>
      <c r="IG49" s="362"/>
      <c r="IH49" s="362"/>
      <c r="II49" s="362"/>
      <c r="IJ49" s="362"/>
      <c r="IK49" s="362"/>
      <c r="IL49" s="362"/>
      <c r="IM49" s="362"/>
      <c r="IN49" s="362"/>
      <c r="IO49" s="362"/>
      <c r="IP49" s="362"/>
      <c r="IQ49" s="362"/>
      <c r="IR49" s="362"/>
      <c r="IS49" s="362"/>
      <c r="IT49" s="362"/>
      <c r="IU49" s="362"/>
      <c r="IV49" s="362"/>
      <c r="IW49" s="362"/>
      <c r="IX49" s="362"/>
      <c r="IY49" s="362"/>
    </row>
    <row r="50" s="344" customFormat="1" ht="18" customHeight="1" spans="1:259">
      <c r="A50" s="179" t="s">
        <v>1398</v>
      </c>
      <c r="B50" s="376"/>
      <c r="C50" s="375"/>
      <c r="D50" s="376"/>
      <c r="E50" s="333"/>
      <c r="F50" s="333"/>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2"/>
      <c r="CE50" s="362"/>
      <c r="CF50" s="362"/>
      <c r="CG50" s="362"/>
      <c r="CH50" s="362"/>
      <c r="CI50" s="362"/>
      <c r="CJ50" s="362"/>
      <c r="CK50" s="362"/>
      <c r="CL50" s="362"/>
      <c r="CM50" s="362"/>
      <c r="CN50" s="362"/>
      <c r="CO50" s="362"/>
      <c r="CP50" s="362"/>
      <c r="CQ50" s="362"/>
      <c r="CR50" s="362"/>
      <c r="CS50" s="362"/>
      <c r="CT50" s="362"/>
      <c r="CU50" s="362"/>
      <c r="CV50" s="362"/>
      <c r="CW50" s="362"/>
      <c r="CX50" s="362"/>
      <c r="CY50" s="362"/>
      <c r="CZ50" s="362"/>
      <c r="DA50" s="362"/>
      <c r="DB50" s="362"/>
      <c r="DC50" s="362"/>
      <c r="DD50" s="362"/>
      <c r="DE50" s="362"/>
      <c r="DF50" s="362"/>
      <c r="DG50" s="362"/>
      <c r="DH50" s="362"/>
      <c r="DI50" s="362"/>
      <c r="DJ50" s="362"/>
      <c r="DK50" s="362"/>
      <c r="DL50" s="362"/>
      <c r="DM50" s="362"/>
      <c r="DN50" s="362"/>
      <c r="DO50" s="362"/>
      <c r="DP50" s="362"/>
      <c r="DQ50" s="362"/>
      <c r="DR50" s="362"/>
      <c r="DS50" s="362"/>
      <c r="DT50" s="362"/>
      <c r="DU50" s="362"/>
      <c r="DV50" s="362"/>
      <c r="DW50" s="362"/>
      <c r="DX50" s="362"/>
      <c r="DY50" s="362"/>
      <c r="DZ50" s="362"/>
      <c r="EA50" s="362"/>
      <c r="EB50" s="362"/>
      <c r="EC50" s="362"/>
      <c r="ED50" s="362"/>
      <c r="EE50" s="362"/>
      <c r="EF50" s="362"/>
      <c r="EG50" s="362"/>
      <c r="EH50" s="362"/>
      <c r="EI50" s="362"/>
      <c r="EJ50" s="362"/>
      <c r="EK50" s="362"/>
      <c r="EL50" s="362"/>
      <c r="EM50" s="362"/>
      <c r="EN50" s="362"/>
      <c r="EO50" s="362"/>
      <c r="EP50" s="362"/>
      <c r="EQ50" s="362"/>
      <c r="ER50" s="362"/>
      <c r="ES50" s="362"/>
      <c r="ET50" s="362"/>
      <c r="EU50" s="362"/>
      <c r="EV50" s="362"/>
      <c r="EW50" s="362"/>
      <c r="EX50" s="362"/>
      <c r="EY50" s="362"/>
      <c r="EZ50" s="362"/>
      <c r="FA50" s="362"/>
      <c r="FB50" s="362"/>
      <c r="FC50" s="362"/>
      <c r="FD50" s="362"/>
      <c r="FE50" s="362"/>
      <c r="FF50" s="362"/>
      <c r="FG50" s="362"/>
      <c r="FH50" s="362"/>
      <c r="FI50" s="362"/>
      <c r="FJ50" s="362"/>
      <c r="FK50" s="362"/>
      <c r="FL50" s="362"/>
      <c r="FM50" s="362"/>
      <c r="FN50" s="362"/>
      <c r="FO50" s="362"/>
      <c r="FP50" s="362"/>
      <c r="FQ50" s="362"/>
      <c r="FR50" s="362"/>
      <c r="FS50" s="362"/>
      <c r="FT50" s="362"/>
      <c r="FU50" s="362"/>
      <c r="FV50" s="362"/>
      <c r="FW50" s="362"/>
      <c r="FX50" s="362"/>
      <c r="FY50" s="362"/>
      <c r="FZ50" s="362"/>
      <c r="GA50" s="362"/>
      <c r="GB50" s="362"/>
      <c r="GC50" s="362"/>
      <c r="GD50" s="362"/>
      <c r="GE50" s="362"/>
      <c r="GF50" s="362"/>
      <c r="GG50" s="362"/>
      <c r="GH50" s="362"/>
      <c r="GI50" s="362"/>
      <c r="GJ50" s="362"/>
      <c r="GK50" s="362"/>
      <c r="GL50" s="362"/>
      <c r="GM50" s="362"/>
      <c r="GN50" s="362"/>
      <c r="GO50" s="362"/>
      <c r="GP50" s="362"/>
      <c r="GQ50" s="362"/>
      <c r="GR50" s="362"/>
      <c r="GS50" s="362"/>
      <c r="GT50" s="362"/>
      <c r="GU50" s="362"/>
      <c r="GV50" s="362"/>
      <c r="GW50" s="362"/>
      <c r="GX50" s="362"/>
      <c r="GY50" s="362"/>
      <c r="GZ50" s="362"/>
      <c r="HA50" s="362"/>
      <c r="HB50" s="362"/>
      <c r="HC50" s="362"/>
      <c r="HD50" s="362"/>
      <c r="HE50" s="362"/>
      <c r="HF50" s="362"/>
      <c r="HG50" s="362"/>
      <c r="HH50" s="362"/>
      <c r="HI50" s="362"/>
      <c r="HJ50" s="362"/>
      <c r="HK50" s="362"/>
      <c r="HL50" s="362"/>
      <c r="HM50" s="362"/>
      <c r="HN50" s="362"/>
      <c r="HO50" s="362"/>
      <c r="HP50" s="362"/>
      <c r="HQ50" s="362"/>
      <c r="HR50" s="362"/>
      <c r="HS50" s="362"/>
      <c r="HT50" s="362"/>
      <c r="HU50" s="362"/>
      <c r="HV50" s="362"/>
      <c r="HW50" s="362"/>
      <c r="HX50" s="362"/>
      <c r="HY50" s="362"/>
      <c r="HZ50" s="362"/>
      <c r="IA50" s="362"/>
      <c r="IB50" s="362"/>
      <c r="IC50" s="362"/>
      <c r="ID50" s="362"/>
      <c r="IE50" s="362"/>
      <c r="IF50" s="362"/>
      <c r="IG50" s="362"/>
      <c r="IH50" s="362"/>
      <c r="II50" s="362"/>
      <c r="IJ50" s="362"/>
      <c r="IK50" s="362"/>
      <c r="IL50" s="362"/>
      <c r="IM50" s="362"/>
      <c r="IN50" s="362"/>
      <c r="IO50" s="362"/>
      <c r="IP50" s="362"/>
      <c r="IQ50" s="362"/>
      <c r="IR50" s="362"/>
      <c r="IS50" s="362"/>
      <c r="IT50" s="362"/>
      <c r="IU50" s="362"/>
      <c r="IV50" s="362"/>
      <c r="IW50" s="362"/>
      <c r="IX50" s="362"/>
      <c r="IY50" s="362"/>
    </row>
    <row r="51" s="344" customFormat="1" ht="18" customHeight="1" spans="1:259">
      <c r="A51" s="179" t="s">
        <v>1399</v>
      </c>
      <c r="B51" s="376"/>
      <c r="C51" s="375"/>
      <c r="D51" s="376"/>
      <c r="E51" s="333"/>
      <c r="F51" s="333"/>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62"/>
      <c r="BE51" s="362"/>
      <c r="BF51" s="362"/>
      <c r="BG51" s="362"/>
      <c r="BH51" s="362"/>
      <c r="BI51" s="362"/>
      <c r="BJ51" s="362"/>
      <c r="BK51" s="362"/>
      <c r="BL51" s="362"/>
      <c r="BM51" s="362"/>
      <c r="BN51" s="362"/>
      <c r="BO51" s="362"/>
      <c r="BP51" s="362"/>
      <c r="BQ51" s="362"/>
      <c r="BR51" s="362"/>
      <c r="BS51" s="362"/>
      <c r="BT51" s="362"/>
      <c r="BU51" s="362"/>
      <c r="BV51" s="362"/>
      <c r="BW51" s="362"/>
      <c r="BX51" s="362"/>
      <c r="BY51" s="362"/>
      <c r="BZ51" s="362"/>
      <c r="CA51" s="362"/>
      <c r="CB51" s="362"/>
      <c r="CC51" s="362"/>
      <c r="CD51" s="362"/>
      <c r="CE51" s="362"/>
      <c r="CF51" s="362"/>
      <c r="CG51" s="362"/>
      <c r="CH51" s="362"/>
      <c r="CI51" s="362"/>
      <c r="CJ51" s="362"/>
      <c r="CK51" s="362"/>
      <c r="CL51" s="362"/>
      <c r="CM51" s="362"/>
      <c r="CN51" s="362"/>
      <c r="CO51" s="362"/>
      <c r="CP51" s="362"/>
      <c r="CQ51" s="362"/>
      <c r="CR51" s="362"/>
      <c r="CS51" s="362"/>
      <c r="CT51" s="362"/>
      <c r="CU51" s="362"/>
      <c r="CV51" s="362"/>
      <c r="CW51" s="362"/>
      <c r="CX51" s="362"/>
      <c r="CY51" s="362"/>
      <c r="CZ51" s="362"/>
      <c r="DA51" s="362"/>
      <c r="DB51" s="362"/>
      <c r="DC51" s="362"/>
      <c r="DD51" s="362"/>
      <c r="DE51" s="362"/>
      <c r="DF51" s="362"/>
      <c r="DG51" s="362"/>
      <c r="DH51" s="362"/>
      <c r="DI51" s="362"/>
      <c r="DJ51" s="362"/>
      <c r="DK51" s="362"/>
      <c r="DL51" s="362"/>
      <c r="DM51" s="362"/>
      <c r="DN51" s="362"/>
      <c r="DO51" s="362"/>
      <c r="DP51" s="362"/>
      <c r="DQ51" s="362"/>
      <c r="DR51" s="362"/>
      <c r="DS51" s="362"/>
      <c r="DT51" s="362"/>
      <c r="DU51" s="362"/>
      <c r="DV51" s="362"/>
      <c r="DW51" s="362"/>
      <c r="DX51" s="362"/>
      <c r="DY51" s="362"/>
      <c r="DZ51" s="362"/>
      <c r="EA51" s="362"/>
      <c r="EB51" s="362"/>
      <c r="EC51" s="362"/>
      <c r="ED51" s="362"/>
      <c r="EE51" s="362"/>
      <c r="EF51" s="362"/>
      <c r="EG51" s="362"/>
      <c r="EH51" s="362"/>
      <c r="EI51" s="362"/>
      <c r="EJ51" s="362"/>
      <c r="EK51" s="362"/>
      <c r="EL51" s="362"/>
      <c r="EM51" s="362"/>
      <c r="EN51" s="362"/>
      <c r="EO51" s="362"/>
      <c r="EP51" s="362"/>
      <c r="EQ51" s="362"/>
      <c r="ER51" s="362"/>
      <c r="ES51" s="362"/>
      <c r="ET51" s="362"/>
      <c r="EU51" s="362"/>
      <c r="EV51" s="362"/>
      <c r="EW51" s="362"/>
      <c r="EX51" s="362"/>
      <c r="EY51" s="362"/>
      <c r="EZ51" s="362"/>
      <c r="FA51" s="362"/>
      <c r="FB51" s="362"/>
      <c r="FC51" s="362"/>
      <c r="FD51" s="362"/>
      <c r="FE51" s="362"/>
      <c r="FF51" s="362"/>
      <c r="FG51" s="362"/>
      <c r="FH51" s="362"/>
      <c r="FI51" s="362"/>
      <c r="FJ51" s="362"/>
      <c r="FK51" s="362"/>
      <c r="FL51" s="362"/>
      <c r="FM51" s="362"/>
      <c r="FN51" s="362"/>
      <c r="FO51" s="362"/>
      <c r="FP51" s="362"/>
      <c r="FQ51" s="362"/>
      <c r="FR51" s="362"/>
      <c r="FS51" s="362"/>
      <c r="FT51" s="362"/>
      <c r="FU51" s="362"/>
      <c r="FV51" s="362"/>
      <c r="FW51" s="362"/>
      <c r="FX51" s="362"/>
      <c r="FY51" s="362"/>
      <c r="FZ51" s="362"/>
      <c r="GA51" s="362"/>
      <c r="GB51" s="362"/>
      <c r="GC51" s="362"/>
      <c r="GD51" s="362"/>
      <c r="GE51" s="362"/>
      <c r="GF51" s="362"/>
      <c r="GG51" s="362"/>
      <c r="GH51" s="362"/>
      <c r="GI51" s="362"/>
      <c r="GJ51" s="362"/>
      <c r="GK51" s="362"/>
      <c r="GL51" s="362"/>
      <c r="GM51" s="362"/>
      <c r="GN51" s="362"/>
      <c r="GO51" s="362"/>
      <c r="GP51" s="362"/>
      <c r="GQ51" s="362"/>
      <c r="GR51" s="362"/>
      <c r="GS51" s="362"/>
      <c r="GT51" s="362"/>
      <c r="GU51" s="362"/>
      <c r="GV51" s="362"/>
      <c r="GW51" s="362"/>
      <c r="GX51" s="362"/>
      <c r="GY51" s="362"/>
      <c r="GZ51" s="362"/>
      <c r="HA51" s="362"/>
      <c r="HB51" s="362"/>
      <c r="HC51" s="362"/>
      <c r="HD51" s="362"/>
      <c r="HE51" s="362"/>
      <c r="HF51" s="362"/>
      <c r="HG51" s="362"/>
      <c r="HH51" s="362"/>
      <c r="HI51" s="362"/>
      <c r="HJ51" s="362"/>
      <c r="HK51" s="362"/>
      <c r="HL51" s="362"/>
      <c r="HM51" s="362"/>
      <c r="HN51" s="362"/>
      <c r="HO51" s="362"/>
      <c r="HP51" s="362"/>
      <c r="HQ51" s="362"/>
      <c r="HR51" s="362"/>
      <c r="HS51" s="362"/>
      <c r="HT51" s="362"/>
      <c r="HU51" s="362"/>
      <c r="HV51" s="362"/>
      <c r="HW51" s="362"/>
      <c r="HX51" s="362"/>
      <c r="HY51" s="362"/>
      <c r="HZ51" s="362"/>
      <c r="IA51" s="362"/>
      <c r="IB51" s="362"/>
      <c r="IC51" s="362"/>
      <c r="ID51" s="362"/>
      <c r="IE51" s="362"/>
      <c r="IF51" s="362"/>
      <c r="IG51" s="362"/>
      <c r="IH51" s="362"/>
      <c r="II51" s="362"/>
      <c r="IJ51" s="362"/>
      <c r="IK51" s="362"/>
      <c r="IL51" s="362"/>
      <c r="IM51" s="362"/>
      <c r="IN51" s="362"/>
      <c r="IO51" s="362"/>
      <c r="IP51" s="362"/>
      <c r="IQ51" s="362"/>
      <c r="IR51" s="362"/>
      <c r="IS51" s="362"/>
      <c r="IT51" s="362"/>
      <c r="IU51" s="362"/>
      <c r="IV51" s="362"/>
      <c r="IW51" s="362"/>
      <c r="IX51" s="362"/>
      <c r="IY51" s="362"/>
    </row>
    <row r="52" s="344" customFormat="1" ht="18" customHeight="1" spans="1:259">
      <c r="A52" s="179" t="s">
        <v>1400</v>
      </c>
      <c r="B52" s="376"/>
      <c r="C52" s="375"/>
      <c r="D52" s="376"/>
      <c r="E52" s="333"/>
      <c r="F52" s="333"/>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2"/>
      <c r="BR52" s="362"/>
      <c r="BS52" s="362"/>
      <c r="BT52" s="362"/>
      <c r="BU52" s="362"/>
      <c r="BV52" s="362"/>
      <c r="BW52" s="362"/>
      <c r="BX52" s="362"/>
      <c r="BY52" s="362"/>
      <c r="BZ52" s="362"/>
      <c r="CA52" s="362"/>
      <c r="CB52" s="362"/>
      <c r="CC52" s="362"/>
      <c r="CD52" s="362"/>
      <c r="CE52" s="362"/>
      <c r="CF52" s="362"/>
      <c r="CG52" s="362"/>
      <c r="CH52" s="362"/>
      <c r="CI52" s="362"/>
      <c r="CJ52" s="362"/>
      <c r="CK52" s="362"/>
      <c r="CL52" s="362"/>
      <c r="CM52" s="362"/>
      <c r="CN52" s="362"/>
      <c r="CO52" s="362"/>
      <c r="CP52" s="362"/>
      <c r="CQ52" s="362"/>
      <c r="CR52" s="362"/>
      <c r="CS52" s="362"/>
      <c r="CT52" s="362"/>
      <c r="CU52" s="362"/>
      <c r="CV52" s="362"/>
      <c r="CW52" s="362"/>
      <c r="CX52" s="362"/>
      <c r="CY52" s="362"/>
      <c r="CZ52" s="362"/>
      <c r="DA52" s="362"/>
      <c r="DB52" s="362"/>
      <c r="DC52" s="362"/>
      <c r="DD52" s="362"/>
      <c r="DE52" s="362"/>
      <c r="DF52" s="362"/>
      <c r="DG52" s="362"/>
      <c r="DH52" s="362"/>
      <c r="DI52" s="362"/>
      <c r="DJ52" s="362"/>
      <c r="DK52" s="362"/>
      <c r="DL52" s="362"/>
      <c r="DM52" s="362"/>
      <c r="DN52" s="362"/>
      <c r="DO52" s="362"/>
      <c r="DP52" s="362"/>
      <c r="DQ52" s="362"/>
      <c r="DR52" s="362"/>
      <c r="DS52" s="362"/>
      <c r="DT52" s="362"/>
      <c r="DU52" s="362"/>
      <c r="DV52" s="362"/>
      <c r="DW52" s="362"/>
      <c r="DX52" s="362"/>
      <c r="DY52" s="362"/>
      <c r="DZ52" s="362"/>
      <c r="EA52" s="362"/>
      <c r="EB52" s="362"/>
      <c r="EC52" s="362"/>
      <c r="ED52" s="362"/>
      <c r="EE52" s="362"/>
      <c r="EF52" s="362"/>
      <c r="EG52" s="362"/>
      <c r="EH52" s="362"/>
      <c r="EI52" s="362"/>
      <c r="EJ52" s="362"/>
      <c r="EK52" s="362"/>
      <c r="EL52" s="362"/>
      <c r="EM52" s="362"/>
      <c r="EN52" s="362"/>
      <c r="EO52" s="362"/>
      <c r="EP52" s="362"/>
      <c r="EQ52" s="362"/>
      <c r="ER52" s="362"/>
      <c r="ES52" s="362"/>
      <c r="ET52" s="362"/>
      <c r="EU52" s="362"/>
      <c r="EV52" s="362"/>
      <c r="EW52" s="362"/>
      <c r="EX52" s="362"/>
      <c r="EY52" s="362"/>
      <c r="EZ52" s="362"/>
      <c r="FA52" s="362"/>
      <c r="FB52" s="362"/>
      <c r="FC52" s="362"/>
      <c r="FD52" s="362"/>
      <c r="FE52" s="362"/>
      <c r="FF52" s="362"/>
      <c r="FG52" s="362"/>
      <c r="FH52" s="362"/>
      <c r="FI52" s="362"/>
      <c r="FJ52" s="362"/>
      <c r="FK52" s="362"/>
      <c r="FL52" s="362"/>
      <c r="FM52" s="362"/>
      <c r="FN52" s="362"/>
      <c r="FO52" s="362"/>
      <c r="FP52" s="362"/>
      <c r="FQ52" s="362"/>
      <c r="FR52" s="362"/>
      <c r="FS52" s="362"/>
      <c r="FT52" s="362"/>
      <c r="FU52" s="362"/>
      <c r="FV52" s="362"/>
      <c r="FW52" s="362"/>
      <c r="FX52" s="362"/>
      <c r="FY52" s="362"/>
      <c r="FZ52" s="362"/>
      <c r="GA52" s="362"/>
      <c r="GB52" s="362"/>
      <c r="GC52" s="362"/>
      <c r="GD52" s="362"/>
      <c r="GE52" s="362"/>
      <c r="GF52" s="362"/>
      <c r="GG52" s="362"/>
      <c r="GH52" s="362"/>
      <c r="GI52" s="362"/>
      <c r="GJ52" s="362"/>
      <c r="GK52" s="362"/>
      <c r="GL52" s="362"/>
      <c r="GM52" s="362"/>
      <c r="GN52" s="362"/>
      <c r="GO52" s="362"/>
      <c r="GP52" s="362"/>
      <c r="GQ52" s="362"/>
      <c r="GR52" s="362"/>
      <c r="GS52" s="362"/>
      <c r="GT52" s="362"/>
      <c r="GU52" s="362"/>
      <c r="GV52" s="362"/>
      <c r="GW52" s="362"/>
      <c r="GX52" s="362"/>
      <c r="GY52" s="362"/>
      <c r="GZ52" s="362"/>
      <c r="HA52" s="362"/>
      <c r="HB52" s="362"/>
      <c r="HC52" s="362"/>
      <c r="HD52" s="362"/>
      <c r="HE52" s="362"/>
      <c r="HF52" s="362"/>
      <c r="HG52" s="362"/>
      <c r="HH52" s="362"/>
      <c r="HI52" s="362"/>
      <c r="HJ52" s="362"/>
      <c r="HK52" s="362"/>
      <c r="HL52" s="362"/>
      <c r="HM52" s="362"/>
      <c r="HN52" s="362"/>
      <c r="HO52" s="362"/>
      <c r="HP52" s="362"/>
      <c r="HQ52" s="362"/>
      <c r="HR52" s="362"/>
      <c r="HS52" s="362"/>
      <c r="HT52" s="362"/>
      <c r="HU52" s="362"/>
      <c r="HV52" s="362"/>
      <c r="HW52" s="362"/>
      <c r="HX52" s="362"/>
      <c r="HY52" s="362"/>
      <c r="HZ52" s="362"/>
      <c r="IA52" s="362"/>
      <c r="IB52" s="362"/>
      <c r="IC52" s="362"/>
      <c r="ID52" s="362"/>
      <c r="IE52" s="362"/>
      <c r="IF52" s="362"/>
      <c r="IG52" s="362"/>
      <c r="IH52" s="362"/>
      <c r="II52" s="362"/>
      <c r="IJ52" s="362"/>
      <c r="IK52" s="362"/>
      <c r="IL52" s="362"/>
      <c r="IM52" s="362"/>
      <c r="IN52" s="362"/>
      <c r="IO52" s="362"/>
      <c r="IP52" s="362"/>
      <c r="IQ52" s="362"/>
      <c r="IR52" s="362"/>
      <c r="IS52" s="362"/>
      <c r="IT52" s="362"/>
      <c r="IU52" s="362"/>
      <c r="IV52" s="362"/>
      <c r="IW52" s="362"/>
      <c r="IX52" s="362"/>
      <c r="IY52" s="362"/>
    </row>
    <row r="53" s="344" customFormat="1" ht="18" customHeight="1" spans="1:259">
      <c r="A53" s="179" t="s">
        <v>1401</v>
      </c>
      <c r="B53" s="376"/>
      <c r="C53" s="375"/>
      <c r="D53" s="376"/>
      <c r="E53" s="333"/>
      <c r="F53" s="333"/>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2"/>
      <c r="AU53" s="362"/>
      <c r="AV53" s="362"/>
      <c r="AW53" s="362"/>
      <c r="AX53" s="362"/>
      <c r="AY53" s="362"/>
      <c r="AZ53" s="362"/>
      <c r="BA53" s="362"/>
      <c r="BB53" s="362"/>
      <c r="BC53" s="362"/>
      <c r="BD53" s="362"/>
      <c r="BE53" s="362"/>
      <c r="BF53" s="362"/>
      <c r="BG53" s="362"/>
      <c r="BH53" s="362"/>
      <c r="BI53" s="362"/>
      <c r="BJ53" s="362"/>
      <c r="BK53" s="362"/>
      <c r="BL53" s="362"/>
      <c r="BM53" s="362"/>
      <c r="BN53" s="362"/>
      <c r="BO53" s="362"/>
      <c r="BP53" s="362"/>
      <c r="BQ53" s="362"/>
      <c r="BR53" s="362"/>
      <c r="BS53" s="362"/>
      <c r="BT53" s="362"/>
      <c r="BU53" s="362"/>
      <c r="BV53" s="362"/>
      <c r="BW53" s="362"/>
      <c r="BX53" s="362"/>
      <c r="BY53" s="362"/>
      <c r="BZ53" s="362"/>
      <c r="CA53" s="362"/>
      <c r="CB53" s="362"/>
      <c r="CC53" s="362"/>
      <c r="CD53" s="362"/>
      <c r="CE53" s="362"/>
      <c r="CF53" s="362"/>
      <c r="CG53" s="362"/>
      <c r="CH53" s="362"/>
      <c r="CI53" s="362"/>
      <c r="CJ53" s="362"/>
      <c r="CK53" s="362"/>
      <c r="CL53" s="362"/>
      <c r="CM53" s="362"/>
      <c r="CN53" s="362"/>
      <c r="CO53" s="362"/>
      <c r="CP53" s="362"/>
      <c r="CQ53" s="362"/>
      <c r="CR53" s="362"/>
      <c r="CS53" s="362"/>
      <c r="CT53" s="362"/>
      <c r="CU53" s="362"/>
      <c r="CV53" s="362"/>
      <c r="CW53" s="362"/>
      <c r="CX53" s="362"/>
      <c r="CY53" s="362"/>
      <c r="CZ53" s="362"/>
      <c r="DA53" s="362"/>
      <c r="DB53" s="362"/>
      <c r="DC53" s="362"/>
      <c r="DD53" s="362"/>
      <c r="DE53" s="362"/>
      <c r="DF53" s="362"/>
      <c r="DG53" s="362"/>
      <c r="DH53" s="362"/>
      <c r="DI53" s="362"/>
      <c r="DJ53" s="362"/>
      <c r="DK53" s="362"/>
      <c r="DL53" s="362"/>
      <c r="DM53" s="362"/>
      <c r="DN53" s="362"/>
      <c r="DO53" s="362"/>
      <c r="DP53" s="362"/>
      <c r="DQ53" s="362"/>
      <c r="DR53" s="362"/>
      <c r="DS53" s="362"/>
      <c r="DT53" s="362"/>
      <c r="DU53" s="362"/>
      <c r="DV53" s="362"/>
      <c r="DW53" s="362"/>
      <c r="DX53" s="362"/>
      <c r="DY53" s="362"/>
      <c r="DZ53" s="362"/>
      <c r="EA53" s="362"/>
      <c r="EB53" s="362"/>
      <c r="EC53" s="362"/>
      <c r="ED53" s="362"/>
      <c r="EE53" s="362"/>
      <c r="EF53" s="362"/>
      <c r="EG53" s="362"/>
      <c r="EH53" s="362"/>
      <c r="EI53" s="362"/>
      <c r="EJ53" s="362"/>
      <c r="EK53" s="362"/>
      <c r="EL53" s="362"/>
      <c r="EM53" s="362"/>
      <c r="EN53" s="362"/>
      <c r="EO53" s="362"/>
      <c r="EP53" s="362"/>
      <c r="EQ53" s="362"/>
      <c r="ER53" s="362"/>
      <c r="ES53" s="362"/>
      <c r="ET53" s="362"/>
      <c r="EU53" s="362"/>
      <c r="EV53" s="362"/>
      <c r="EW53" s="362"/>
      <c r="EX53" s="362"/>
      <c r="EY53" s="362"/>
      <c r="EZ53" s="362"/>
      <c r="FA53" s="362"/>
      <c r="FB53" s="362"/>
      <c r="FC53" s="362"/>
      <c r="FD53" s="362"/>
      <c r="FE53" s="362"/>
      <c r="FF53" s="362"/>
      <c r="FG53" s="362"/>
      <c r="FH53" s="362"/>
      <c r="FI53" s="362"/>
      <c r="FJ53" s="362"/>
      <c r="FK53" s="362"/>
      <c r="FL53" s="362"/>
      <c r="FM53" s="362"/>
      <c r="FN53" s="362"/>
      <c r="FO53" s="362"/>
      <c r="FP53" s="362"/>
      <c r="FQ53" s="362"/>
      <c r="FR53" s="362"/>
      <c r="FS53" s="362"/>
      <c r="FT53" s="362"/>
      <c r="FU53" s="362"/>
      <c r="FV53" s="362"/>
      <c r="FW53" s="362"/>
      <c r="FX53" s="362"/>
      <c r="FY53" s="362"/>
      <c r="FZ53" s="362"/>
      <c r="GA53" s="362"/>
      <c r="GB53" s="362"/>
      <c r="GC53" s="362"/>
      <c r="GD53" s="362"/>
      <c r="GE53" s="362"/>
      <c r="GF53" s="362"/>
      <c r="GG53" s="362"/>
      <c r="GH53" s="362"/>
      <c r="GI53" s="362"/>
      <c r="GJ53" s="362"/>
      <c r="GK53" s="362"/>
      <c r="GL53" s="362"/>
      <c r="GM53" s="362"/>
      <c r="GN53" s="362"/>
      <c r="GO53" s="362"/>
      <c r="GP53" s="362"/>
      <c r="GQ53" s="362"/>
      <c r="GR53" s="362"/>
      <c r="GS53" s="362"/>
      <c r="GT53" s="362"/>
      <c r="GU53" s="362"/>
      <c r="GV53" s="362"/>
      <c r="GW53" s="362"/>
      <c r="GX53" s="362"/>
      <c r="GY53" s="362"/>
      <c r="GZ53" s="362"/>
      <c r="HA53" s="362"/>
      <c r="HB53" s="362"/>
      <c r="HC53" s="362"/>
      <c r="HD53" s="362"/>
      <c r="HE53" s="362"/>
      <c r="HF53" s="362"/>
      <c r="HG53" s="362"/>
      <c r="HH53" s="362"/>
      <c r="HI53" s="362"/>
      <c r="HJ53" s="362"/>
      <c r="HK53" s="362"/>
      <c r="HL53" s="362"/>
      <c r="HM53" s="362"/>
      <c r="HN53" s="362"/>
      <c r="HO53" s="362"/>
      <c r="HP53" s="362"/>
      <c r="HQ53" s="362"/>
      <c r="HR53" s="362"/>
      <c r="HS53" s="362"/>
      <c r="HT53" s="362"/>
      <c r="HU53" s="362"/>
      <c r="HV53" s="362"/>
      <c r="HW53" s="362"/>
      <c r="HX53" s="362"/>
      <c r="HY53" s="362"/>
      <c r="HZ53" s="362"/>
      <c r="IA53" s="362"/>
      <c r="IB53" s="362"/>
      <c r="IC53" s="362"/>
      <c r="ID53" s="362"/>
      <c r="IE53" s="362"/>
      <c r="IF53" s="362"/>
      <c r="IG53" s="362"/>
      <c r="IH53" s="362"/>
      <c r="II53" s="362"/>
      <c r="IJ53" s="362"/>
      <c r="IK53" s="362"/>
      <c r="IL53" s="362"/>
      <c r="IM53" s="362"/>
      <c r="IN53" s="362"/>
      <c r="IO53" s="362"/>
      <c r="IP53" s="362"/>
      <c r="IQ53" s="362"/>
      <c r="IR53" s="362"/>
      <c r="IS53" s="362"/>
      <c r="IT53" s="362"/>
      <c r="IU53" s="362"/>
      <c r="IV53" s="362"/>
      <c r="IW53" s="362"/>
      <c r="IX53" s="362"/>
      <c r="IY53" s="362"/>
    </row>
    <row r="54" s="344" customFormat="1" ht="18" customHeight="1" spans="1:259">
      <c r="A54" s="297" t="s">
        <v>1402</v>
      </c>
      <c r="B54" s="376"/>
      <c r="C54" s="375"/>
      <c r="D54" s="376"/>
      <c r="E54" s="333"/>
      <c r="F54" s="333"/>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c r="AR54" s="362"/>
      <c r="AS54" s="362"/>
      <c r="AT54" s="362"/>
      <c r="AU54" s="362"/>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2"/>
      <c r="BR54" s="362"/>
      <c r="BS54" s="362"/>
      <c r="BT54" s="362"/>
      <c r="BU54" s="362"/>
      <c r="BV54" s="362"/>
      <c r="BW54" s="362"/>
      <c r="BX54" s="362"/>
      <c r="BY54" s="362"/>
      <c r="BZ54" s="362"/>
      <c r="CA54" s="362"/>
      <c r="CB54" s="362"/>
      <c r="CC54" s="362"/>
      <c r="CD54" s="362"/>
      <c r="CE54" s="362"/>
      <c r="CF54" s="362"/>
      <c r="CG54" s="362"/>
      <c r="CH54" s="362"/>
      <c r="CI54" s="362"/>
      <c r="CJ54" s="362"/>
      <c r="CK54" s="362"/>
      <c r="CL54" s="362"/>
      <c r="CM54" s="362"/>
      <c r="CN54" s="362"/>
      <c r="CO54" s="362"/>
      <c r="CP54" s="362"/>
      <c r="CQ54" s="362"/>
      <c r="CR54" s="362"/>
      <c r="CS54" s="362"/>
      <c r="CT54" s="362"/>
      <c r="CU54" s="362"/>
      <c r="CV54" s="362"/>
      <c r="CW54" s="362"/>
      <c r="CX54" s="362"/>
      <c r="CY54" s="362"/>
      <c r="CZ54" s="362"/>
      <c r="DA54" s="362"/>
      <c r="DB54" s="362"/>
      <c r="DC54" s="362"/>
      <c r="DD54" s="362"/>
      <c r="DE54" s="362"/>
      <c r="DF54" s="362"/>
      <c r="DG54" s="362"/>
      <c r="DH54" s="362"/>
      <c r="DI54" s="362"/>
      <c r="DJ54" s="362"/>
      <c r="DK54" s="362"/>
      <c r="DL54" s="362"/>
      <c r="DM54" s="362"/>
      <c r="DN54" s="362"/>
      <c r="DO54" s="362"/>
      <c r="DP54" s="362"/>
      <c r="DQ54" s="362"/>
      <c r="DR54" s="362"/>
      <c r="DS54" s="362"/>
      <c r="DT54" s="362"/>
      <c r="DU54" s="362"/>
      <c r="DV54" s="362"/>
      <c r="DW54" s="362"/>
      <c r="DX54" s="362"/>
      <c r="DY54" s="362"/>
      <c r="DZ54" s="362"/>
      <c r="EA54" s="362"/>
      <c r="EB54" s="362"/>
      <c r="EC54" s="362"/>
      <c r="ED54" s="362"/>
      <c r="EE54" s="362"/>
      <c r="EF54" s="362"/>
      <c r="EG54" s="362"/>
      <c r="EH54" s="362"/>
      <c r="EI54" s="362"/>
      <c r="EJ54" s="362"/>
      <c r="EK54" s="362"/>
      <c r="EL54" s="362"/>
      <c r="EM54" s="362"/>
      <c r="EN54" s="362"/>
      <c r="EO54" s="362"/>
      <c r="EP54" s="362"/>
      <c r="EQ54" s="362"/>
      <c r="ER54" s="362"/>
      <c r="ES54" s="362"/>
      <c r="ET54" s="362"/>
      <c r="EU54" s="362"/>
      <c r="EV54" s="362"/>
      <c r="EW54" s="362"/>
      <c r="EX54" s="362"/>
      <c r="EY54" s="362"/>
      <c r="EZ54" s="362"/>
      <c r="FA54" s="362"/>
      <c r="FB54" s="362"/>
      <c r="FC54" s="362"/>
      <c r="FD54" s="362"/>
      <c r="FE54" s="362"/>
      <c r="FF54" s="362"/>
      <c r="FG54" s="362"/>
      <c r="FH54" s="362"/>
      <c r="FI54" s="362"/>
      <c r="FJ54" s="362"/>
      <c r="FK54" s="362"/>
      <c r="FL54" s="362"/>
      <c r="FM54" s="362"/>
      <c r="FN54" s="362"/>
      <c r="FO54" s="362"/>
      <c r="FP54" s="362"/>
      <c r="FQ54" s="362"/>
      <c r="FR54" s="362"/>
      <c r="FS54" s="362"/>
      <c r="FT54" s="362"/>
      <c r="FU54" s="362"/>
      <c r="FV54" s="362"/>
      <c r="FW54" s="362"/>
      <c r="FX54" s="362"/>
      <c r="FY54" s="362"/>
      <c r="FZ54" s="362"/>
      <c r="GA54" s="362"/>
      <c r="GB54" s="362"/>
      <c r="GC54" s="362"/>
      <c r="GD54" s="362"/>
      <c r="GE54" s="362"/>
      <c r="GF54" s="362"/>
      <c r="GG54" s="362"/>
      <c r="GH54" s="362"/>
      <c r="GI54" s="362"/>
      <c r="GJ54" s="362"/>
      <c r="GK54" s="362"/>
      <c r="GL54" s="362"/>
      <c r="GM54" s="362"/>
      <c r="GN54" s="362"/>
      <c r="GO54" s="362"/>
      <c r="GP54" s="362"/>
      <c r="GQ54" s="362"/>
      <c r="GR54" s="362"/>
      <c r="GS54" s="362"/>
      <c r="GT54" s="362"/>
      <c r="GU54" s="362"/>
      <c r="GV54" s="362"/>
      <c r="GW54" s="362"/>
      <c r="GX54" s="362"/>
      <c r="GY54" s="362"/>
      <c r="GZ54" s="362"/>
      <c r="HA54" s="362"/>
      <c r="HB54" s="362"/>
      <c r="HC54" s="362"/>
      <c r="HD54" s="362"/>
      <c r="HE54" s="362"/>
      <c r="HF54" s="362"/>
      <c r="HG54" s="362"/>
      <c r="HH54" s="362"/>
      <c r="HI54" s="362"/>
      <c r="HJ54" s="362"/>
      <c r="HK54" s="362"/>
      <c r="HL54" s="362"/>
      <c r="HM54" s="362"/>
      <c r="HN54" s="362"/>
      <c r="HO54" s="362"/>
      <c r="HP54" s="362"/>
      <c r="HQ54" s="362"/>
      <c r="HR54" s="362"/>
      <c r="HS54" s="362"/>
      <c r="HT54" s="362"/>
      <c r="HU54" s="362"/>
      <c r="HV54" s="362"/>
      <c r="HW54" s="362"/>
      <c r="HX54" s="362"/>
      <c r="HY54" s="362"/>
      <c r="HZ54" s="362"/>
      <c r="IA54" s="362"/>
      <c r="IB54" s="362"/>
      <c r="IC54" s="362"/>
      <c r="ID54" s="362"/>
      <c r="IE54" s="362"/>
      <c r="IF54" s="362"/>
      <c r="IG54" s="362"/>
      <c r="IH54" s="362"/>
      <c r="II54" s="362"/>
      <c r="IJ54" s="362"/>
      <c r="IK54" s="362"/>
      <c r="IL54" s="362"/>
      <c r="IM54" s="362"/>
      <c r="IN54" s="362"/>
      <c r="IO54" s="362"/>
      <c r="IP54" s="362"/>
      <c r="IQ54" s="362"/>
      <c r="IR54" s="362"/>
      <c r="IS54" s="362"/>
      <c r="IT54" s="362"/>
      <c r="IU54" s="362"/>
      <c r="IV54" s="362"/>
      <c r="IW54" s="362"/>
      <c r="IX54" s="362"/>
      <c r="IY54" s="362"/>
    </row>
    <row r="55" s="344" customFormat="1" ht="18" customHeight="1" spans="1:259">
      <c r="A55" s="297" t="s">
        <v>1403</v>
      </c>
      <c r="B55" s="376"/>
      <c r="C55" s="375"/>
      <c r="D55" s="376"/>
      <c r="E55" s="333"/>
      <c r="F55" s="333"/>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2"/>
      <c r="AY55" s="362"/>
      <c r="AZ55" s="362"/>
      <c r="BA55" s="362"/>
      <c r="BB55" s="362"/>
      <c r="BC55" s="362"/>
      <c r="BD55" s="362"/>
      <c r="BE55" s="362"/>
      <c r="BF55" s="362"/>
      <c r="BG55" s="362"/>
      <c r="BH55" s="362"/>
      <c r="BI55" s="362"/>
      <c r="BJ55" s="362"/>
      <c r="BK55" s="362"/>
      <c r="BL55" s="362"/>
      <c r="BM55" s="362"/>
      <c r="BN55" s="362"/>
      <c r="BO55" s="362"/>
      <c r="BP55" s="362"/>
      <c r="BQ55" s="362"/>
      <c r="BR55" s="362"/>
      <c r="BS55" s="362"/>
      <c r="BT55" s="362"/>
      <c r="BU55" s="362"/>
      <c r="BV55" s="362"/>
      <c r="BW55" s="362"/>
      <c r="BX55" s="362"/>
      <c r="BY55" s="362"/>
      <c r="BZ55" s="362"/>
      <c r="CA55" s="362"/>
      <c r="CB55" s="362"/>
      <c r="CC55" s="362"/>
      <c r="CD55" s="362"/>
      <c r="CE55" s="362"/>
      <c r="CF55" s="362"/>
      <c r="CG55" s="362"/>
      <c r="CH55" s="362"/>
      <c r="CI55" s="362"/>
      <c r="CJ55" s="362"/>
      <c r="CK55" s="362"/>
      <c r="CL55" s="362"/>
      <c r="CM55" s="362"/>
      <c r="CN55" s="362"/>
      <c r="CO55" s="362"/>
      <c r="CP55" s="362"/>
      <c r="CQ55" s="362"/>
      <c r="CR55" s="362"/>
      <c r="CS55" s="362"/>
      <c r="CT55" s="362"/>
      <c r="CU55" s="362"/>
      <c r="CV55" s="362"/>
      <c r="CW55" s="362"/>
      <c r="CX55" s="362"/>
      <c r="CY55" s="362"/>
      <c r="CZ55" s="362"/>
      <c r="DA55" s="362"/>
      <c r="DB55" s="362"/>
      <c r="DC55" s="362"/>
      <c r="DD55" s="362"/>
      <c r="DE55" s="362"/>
      <c r="DF55" s="362"/>
      <c r="DG55" s="362"/>
      <c r="DH55" s="362"/>
      <c r="DI55" s="362"/>
      <c r="DJ55" s="362"/>
      <c r="DK55" s="362"/>
      <c r="DL55" s="362"/>
      <c r="DM55" s="362"/>
      <c r="DN55" s="362"/>
      <c r="DO55" s="362"/>
      <c r="DP55" s="362"/>
      <c r="DQ55" s="362"/>
      <c r="DR55" s="362"/>
      <c r="DS55" s="362"/>
      <c r="DT55" s="362"/>
      <c r="DU55" s="362"/>
      <c r="DV55" s="362"/>
      <c r="DW55" s="362"/>
      <c r="DX55" s="362"/>
      <c r="DY55" s="362"/>
      <c r="DZ55" s="362"/>
      <c r="EA55" s="362"/>
      <c r="EB55" s="362"/>
      <c r="EC55" s="362"/>
      <c r="ED55" s="362"/>
      <c r="EE55" s="362"/>
      <c r="EF55" s="362"/>
      <c r="EG55" s="362"/>
      <c r="EH55" s="362"/>
      <c r="EI55" s="362"/>
      <c r="EJ55" s="362"/>
      <c r="EK55" s="362"/>
      <c r="EL55" s="362"/>
      <c r="EM55" s="362"/>
      <c r="EN55" s="362"/>
      <c r="EO55" s="362"/>
      <c r="EP55" s="362"/>
      <c r="EQ55" s="362"/>
      <c r="ER55" s="362"/>
      <c r="ES55" s="362"/>
      <c r="ET55" s="362"/>
      <c r="EU55" s="362"/>
      <c r="EV55" s="362"/>
      <c r="EW55" s="362"/>
      <c r="EX55" s="362"/>
      <c r="EY55" s="362"/>
      <c r="EZ55" s="362"/>
      <c r="FA55" s="362"/>
      <c r="FB55" s="362"/>
      <c r="FC55" s="362"/>
      <c r="FD55" s="362"/>
      <c r="FE55" s="362"/>
      <c r="FF55" s="362"/>
      <c r="FG55" s="362"/>
      <c r="FH55" s="362"/>
      <c r="FI55" s="362"/>
      <c r="FJ55" s="362"/>
      <c r="FK55" s="362"/>
      <c r="FL55" s="362"/>
      <c r="FM55" s="362"/>
      <c r="FN55" s="362"/>
      <c r="FO55" s="362"/>
      <c r="FP55" s="362"/>
      <c r="FQ55" s="362"/>
      <c r="FR55" s="362"/>
      <c r="FS55" s="362"/>
      <c r="FT55" s="362"/>
      <c r="FU55" s="362"/>
      <c r="FV55" s="362"/>
      <c r="FW55" s="362"/>
      <c r="FX55" s="362"/>
      <c r="FY55" s="362"/>
      <c r="FZ55" s="362"/>
      <c r="GA55" s="362"/>
      <c r="GB55" s="362"/>
      <c r="GC55" s="362"/>
      <c r="GD55" s="362"/>
      <c r="GE55" s="362"/>
      <c r="GF55" s="362"/>
      <c r="GG55" s="362"/>
      <c r="GH55" s="362"/>
      <c r="GI55" s="362"/>
      <c r="GJ55" s="362"/>
      <c r="GK55" s="362"/>
      <c r="GL55" s="362"/>
      <c r="GM55" s="362"/>
      <c r="GN55" s="362"/>
      <c r="GO55" s="362"/>
      <c r="GP55" s="362"/>
      <c r="GQ55" s="362"/>
      <c r="GR55" s="362"/>
      <c r="GS55" s="362"/>
      <c r="GT55" s="362"/>
      <c r="GU55" s="362"/>
      <c r="GV55" s="362"/>
      <c r="GW55" s="362"/>
      <c r="GX55" s="362"/>
      <c r="GY55" s="362"/>
      <c r="GZ55" s="362"/>
      <c r="HA55" s="362"/>
      <c r="HB55" s="362"/>
      <c r="HC55" s="362"/>
      <c r="HD55" s="362"/>
      <c r="HE55" s="362"/>
      <c r="HF55" s="362"/>
      <c r="HG55" s="362"/>
      <c r="HH55" s="362"/>
      <c r="HI55" s="362"/>
      <c r="HJ55" s="362"/>
      <c r="HK55" s="362"/>
      <c r="HL55" s="362"/>
      <c r="HM55" s="362"/>
      <c r="HN55" s="362"/>
      <c r="HO55" s="362"/>
      <c r="HP55" s="362"/>
      <c r="HQ55" s="362"/>
      <c r="HR55" s="362"/>
      <c r="HS55" s="362"/>
      <c r="HT55" s="362"/>
      <c r="HU55" s="362"/>
      <c r="HV55" s="362"/>
      <c r="HW55" s="362"/>
      <c r="HX55" s="362"/>
      <c r="HY55" s="362"/>
      <c r="HZ55" s="362"/>
      <c r="IA55" s="362"/>
      <c r="IB55" s="362"/>
      <c r="IC55" s="362"/>
      <c r="ID55" s="362"/>
      <c r="IE55" s="362"/>
      <c r="IF55" s="362"/>
      <c r="IG55" s="362"/>
      <c r="IH55" s="362"/>
      <c r="II55" s="362"/>
      <c r="IJ55" s="362"/>
      <c r="IK55" s="362"/>
      <c r="IL55" s="362"/>
      <c r="IM55" s="362"/>
      <c r="IN55" s="362"/>
      <c r="IO55" s="362"/>
      <c r="IP55" s="362"/>
      <c r="IQ55" s="362"/>
      <c r="IR55" s="362"/>
      <c r="IS55" s="362"/>
      <c r="IT55" s="362"/>
      <c r="IU55" s="362"/>
      <c r="IV55" s="362"/>
      <c r="IW55" s="362"/>
      <c r="IX55" s="362"/>
      <c r="IY55" s="362"/>
    </row>
    <row r="56" s="344" customFormat="1" ht="18" customHeight="1" spans="1:259">
      <c r="A56" s="297" t="s">
        <v>1404</v>
      </c>
      <c r="B56" s="376"/>
      <c r="C56" s="375"/>
      <c r="D56" s="376"/>
      <c r="E56" s="333"/>
      <c r="F56" s="333"/>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362"/>
      <c r="AY56" s="362"/>
      <c r="AZ56" s="362"/>
      <c r="BA56" s="362"/>
      <c r="BB56" s="362"/>
      <c r="BC56" s="362"/>
      <c r="BD56" s="362"/>
      <c r="BE56" s="362"/>
      <c r="BF56" s="362"/>
      <c r="BG56" s="362"/>
      <c r="BH56" s="362"/>
      <c r="BI56" s="362"/>
      <c r="BJ56" s="362"/>
      <c r="BK56" s="362"/>
      <c r="BL56" s="362"/>
      <c r="BM56" s="362"/>
      <c r="BN56" s="362"/>
      <c r="BO56" s="362"/>
      <c r="BP56" s="362"/>
      <c r="BQ56" s="362"/>
      <c r="BR56" s="362"/>
      <c r="BS56" s="362"/>
      <c r="BT56" s="362"/>
      <c r="BU56" s="362"/>
      <c r="BV56" s="362"/>
      <c r="BW56" s="362"/>
      <c r="BX56" s="362"/>
      <c r="BY56" s="362"/>
      <c r="BZ56" s="362"/>
      <c r="CA56" s="362"/>
      <c r="CB56" s="362"/>
      <c r="CC56" s="362"/>
      <c r="CD56" s="362"/>
      <c r="CE56" s="362"/>
      <c r="CF56" s="362"/>
      <c r="CG56" s="362"/>
      <c r="CH56" s="362"/>
      <c r="CI56" s="362"/>
      <c r="CJ56" s="362"/>
      <c r="CK56" s="362"/>
      <c r="CL56" s="362"/>
      <c r="CM56" s="362"/>
      <c r="CN56" s="362"/>
      <c r="CO56" s="362"/>
      <c r="CP56" s="362"/>
      <c r="CQ56" s="362"/>
      <c r="CR56" s="362"/>
      <c r="CS56" s="362"/>
      <c r="CT56" s="362"/>
      <c r="CU56" s="362"/>
      <c r="CV56" s="362"/>
      <c r="CW56" s="362"/>
      <c r="CX56" s="362"/>
      <c r="CY56" s="362"/>
      <c r="CZ56" s="362"/>
      <c r="DA56" s="362"/>
      <c r="DB56" s="362"/>
      <c r="DC56" s="362"/>
      <c r="DD56" s="362"/>
      <c r="DE56" s="362"/>
      <c r="DF56" s="362"/>
      <c r="DG56" s="362"/>
      <c r="DH56" s="362"/>
      <c r="DI56" s="362"/>
      <c r="DJ56" s="362"/>
      <c r="DK56" s="362"/>
      <c r="DL56" s="362"/>
      <c r="DM56" s="362"/>
      <c r="DN56" s="362"/>
      <c r="DO56" s="362"/>
      <c r="DP56" s="362"/>
      <c r="DQ56" s="362"/>
      <c r="DR56" s="362"/>
      <c r="DS56" s="362"/>
      <c r="DT56" s="362"/>
      <c r="DU56" s="362"/>
      <c r="DV56" s="362"/>
      <c r="DW56" s="362"/>
      <c r="DX56" s="362"/>
      <c r="DY56" s="362"/>
      <c r="DZ56" s="362"/>
      <c r="EA56" s="362"/>
      <c r="EB56" s="362"/>
      <c r="EC56" s="362"/>
      <c r="ED56" s="362"/>
      <c r="EE56" s="362"/>
      <c r="EF56" s="362"/>
      <c r="EG56" s="362"/>
      <c r="EH56" s="362"/>
      <c r="EI56" s="362"/>
      <c r="EJ56" s="362"/>
      <c r="EK56" s="362"/>
      <c r="EL56" s="362"/>
      <c r="EM56" s="362"/>
      <c r="EN56" s="362"/>
      <c r="EO56" s="362"/>
      <c r="EP56" s="362"/>
      <c r="EQ56" s="362"/>
      <c r="ER56" s="362"/>
      <c r="ES56" s="362"/>
      <c r="ET56" s="362"/>
      <c r="EU56" s="362"/>
      <c r="EV56" s="362"/>
      <c r="EW56" s="362"/>
      <c r="EX56" s="362"/>
      <c r="EY56" s="362"/>
      <c r="EZ56" s="362"/>
      <c r="FA56" s="362"/>
      <c r="FB56" s="362"/>
      <c r="FC56" s="362"/>
      <c r="FD56" s="362"/>
      <c r="FE56" s="362"/>
      <c r="FF56" s="362"/>
      <c r="FG56" s="362"/>
      <c r="FH56" s="362"/>
      <c r="FI56" s="362"/>
      <c r="FJ56" s="362"/>
      <c r="FK56" s="362"/>
      <c r="FL56" s="362"/>
      <c r="FM56" s="362"/>
      <c r="FN56" s="362"/>
      <c r="FO56" s="362"/>
      <c r="FP56" s="362"/>
      <c r="FQ56" s="362"/>
      <c r="FR56" s="362"/>
      <c r="FS56" s="362"/>
      <c r="FT56" s="362"/>
      <c r="FU56" s="362"/>
      <c r="FV56" s="362"/>
      <c r="FW56" s="362"/>
      <c r="FX56" s="362"/>
      <c r="FY56" s="362"/>
      <c r="FZ56" s="362"/>
      <c r="GA56" s="362"/>
      <c r="GB56" s="362"/>
      <c r="GC56" s="362"/>
      <c r="GD56" s="362"/>
      <c r="GE56" s="362"/>
      <c r="GF56" s="362"/>
      <c r="GG56" s="362"/>
      <c r="GH56" s="362"/>
      <c r="GI56" s="362"/>
      <c r="GJ56" s="362"/>
      <c r="GK56" s="362"/>
      <c r="GL56" s="362"/>
      <c r="GM56" s="362"/>
      <c r="GN56" s="362"/>
      <c r="GO56" s="362"/>
      <c r="GP56" s="362"/>
      <c r="GQ56" s="362"/>
      <c r="GR56" s="362"/>
      <c r="GS56" s="362"/>
      <c r="GT56" s="362"/>
      <c r="GU56" s="362"/>
      <c r="GV56" s="362"/>
      <c r="GW56" s="362"/>
      <c r="GX56" s="362"/>
      <c r="GY56" s="362"/>
      <c r="GZ56" s="362"/>
      <c r="HA56" s="362"/>
      <c r="HB56" s="362"/>
      <c r="HC56" s="362"/>
      <c r="HD56" s="362"/>
      <c r="HE56" s="362"/>
      <c r="HF56" s="362"/>
      <c r="HG56" s="362"/>
      <c r="HH56" s="362"/>
      <c r="HI56" s="362"/>
      <c r="HJ56" s="362"/>
      <c r="HK56" s="362"/>
      <c r="HL56" s="362"/>
      <c r="HM56" s="362"/>
      <c r="HN56" s="362"/>
      <c r="HO56" s="362"/>
      <c r="HP56" s="362"/>
      <c r="HQ56" s="362"/>
      <c r="HR56" s="362"/>
      <c r="HS56" s="362"/>
      <c r="HT56" s="362"/>
      <c r="HU56" s="362"/>
      <c r="HV56" s="362"/>
      <c r="HW56" s="362"/>
      <c r="HX56" s="362"/>
      <c r="HY56" s="362"/>
      <c r="HZ56" s="362"/>
      <c r="IA56" s="362"/>
      <c r="IB56" s="362"/>
      <c r="IC56" s="362"/>
      <c r="ID56" s="362"/>
      <c r="IE56" s="362"/>
      <c r="IF56" s="362"/>
      <c r="IG56" s="362"/>
      <c r="IH56" s="362"/>
      <c r="II56" s="362"/>
      <c r="IJ56" s="362"/>
      <c r="IK56" s="362"/>
      <c r="IL56" s="362"/>
      <c r="IM56" s="362"/>
      <c r="IN56" s="362"/>
      <c r="IO56" s="362"/>
      <c r="IP56" s="362"/>
      <c r="IQ56" s="362"/>
      <c r="IR56" s="362"/>
      <c r="IS56" s="362"/>
      <c r="IT56" s="362"/>
      <c r="IU56" s="362"/>
      <c r="IV56" s="362"/>
      <c r="IW56" s="362"/>
      <c r="IX56" s="362"/>
      <c r="IY56" s="362"/>
    </row>
    <row r="57" s="344" customFormat="1" ht="18" customHeight="1" spans="1:259">
      <c r="A57" s="297" t="s">
        <v>1405</v>
      </c>
      <c r="B57" s="376"/>
      <c r="C57" s="375"/>
      <c r="D57" s="376"/>
      <c r="E57" s="333"/>
      <c r="F57" s="333"/>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362"/>
      <c r="BH57" s="362"/>
      <c r="BI57" s="362"/>
      <c r="BJ57" s="362"/>
      <c r="BK57" s="362"/>
      <c r="BL57" s="362"/>
      <c r="BM57" s="362"/>
      <c r="BN57" s="362"/>
      <c r="BO57" s="362"/>
      <c r="BP57" s="362"/>
      <c r="BQ57" s="362"/>
      <c r="BR57" s="362"/>
      <c r="BS57" s="362"/>
      <c r="BT57" s="362"/>
      <c r="BU57" s="362"/>
      <c r="BV57" s="362"/>
      <c r="BW57" s="362"/>
      <c r="BX57" s="362"/>
      <c r="BY57" s="362"/>
      <c r="BZ57" s="362"/>
      <c r="CA57" s="362"/>
      <c r="CB57" s="362"/>
      <c r="CC57" s="362"/>
      <c r="CD57" s="362"/>
      <c r="CE57" s="362"/>
      <c r="CF57" s="362"/>
      <c r="CG57" s="362"/>
      <c r="CH57" s="362"/>
      <c r="CI57" s="362"/>
      <c r="CJ57" s="362"/>
      <c r="CK57" s="362"/>
      <c r="CL57" s="362"/>
      <c r="CM57" s="362"/>
      <c r="CN57" s="362"/>
      <c r="CO57" s="362"/>
      <c r="CP57" s="362"/>
      <c r="CQ57" s="362"/>
      <c r="CR57" s="362"/>
      <c r="CS57" s="362"/>
      <c r="CT57" s="362"/>
      <c r="CU57" s="362"/>
      <c r="CV57" s="362"/>
      <c r="CW57" s="362"/>
      <c r="CX57" s="362"/>
      <c r="CY57" s="362"/>
      <c r="CZ57" s="362"/>
      <c r="DA57" s="362"/>
      <c r="DB57" s="362"/>
      <c r="DC57" s="362"/>
      <c r="DD57" s="362"/>
      <c r="DE57" s="362"/>
      <c r="DF57" s="362"/>
      <c r="DG57" s="362"/>
      <c r="DH57" s="362"/>
      <c r="DI57" s="362"/>
      <c r="DJ57" s="362"/>
      <c r="DK57" s="362"/>
      <c r="DL57" s="362"/>
      <c r="DM57" s="362"/>
      <c r="DN57" s="362"/>
      <c r="DO57" s="362"/>
      <c r="DP57" s="362"/>
      <c r="DQ57" s="362"/>
      <c r="DR57" s="362"/>
      <c r="DS57" s="362"/>
      <c r="DT57" s="362"/>
      <c r="DU57" s="362"/>
      <c r="DV57" s="362"/>
      <c r="DW57" s="362"/>
      <c r="DX57" s="362"/>
      <c r="DY57" s="362"/>
      <c r="DZ57" s="362"/>
      <c r="EA57" s="362"/>
      <c r="EB57" s="362"/>
      <c r="EC57" s="362"/>
      <c r="ED57" s="362"/>
      <c r="EE57" s="362"/>
      <c r="EF57" s="362"/>
      <c r="EG57" s="362"/>
      <c r="EH57" s="362"/>
      <c r="EI57" s="362"/>
      <c r="EJ57" s="362"/>
      <c r="EK57" s="362"/>
      <c r="EL57" s="362"/>
      <c r="EM57" s="362"/>
      <c r="EN57" s="362"/>
      <c r="EO57" s="362"/>
      <c r="EP57" s="362"/>
      <c r="EQ57" s="362"/>
      <c r="ER57" s="362"/>
      <c r="ES57" s="362"/>
      <c r="ET57" s="362"/>
      <c r="EU57" s="362"/>
      <c r="EV57" s="362"/>
      <c r="EW57" s="362"/>
      <c r="EX57" s="362"/>
      <c r="EY57" s="362"/>
      <c r="EZ57" s="362"/>
      <c r="FA57" s="362"/>
      <c r="FB57" s="362"/>
      <c r="FC57" s="362"/>
      <c r="FD57" s="362"/>
      <c r="FE57" s="362"/>
      <c r="FF57" s="362"/>
      <c r="FG57" s="362"/>
      <c r="FH57" s="362"/>
      <c r="FI57" s="362"/>
      <c r="FJ57" s="362"/>
      <c r="FK57" s="362"/>
      <c r="FL57" s="362"/>
      <c r="FM57" s="362"/>
      <c r="FN57" s="362"/>
      <c r="FO57" s="362"/>
      <c r="FP57" s="362"/>
      <c r="FQ57" s="362"/>
      <c r="FR57" s="362"/>
      <c r="FS57" s="362"/>
      <c r="FT57" s="362"/>
      <c r="FU57" s="362"/>
      <c r="FV57" s="362"/>
      <c r="FW57" s="362"/>
      <c r="FX57" s="362"/>
      <c r="FY57" s="362"/>
      <c r="FZ57" s="362"/>
      <c r="GA57" s="362"/>
      <c r="GB57" s="362"/>
      <c r="GC57" s="362"/>
      <c r="GD57" s="362"/>
      <c r="GE57" s="362"/>
      <c r="GF57" s="362"/>
      <c r="GG57" s="362"/>
      <c r="GH57" s="362"/>
      <c r="GI57" s="362"/>
      <c r="GJ57" s="362"/>
      <c r="GK57" s="362"/>
      <c r="GL57" s="362"/>
      <c r="GM57" s="362"/>
      <c r="GN57" s="362"/>
      <c r="GO57" s="362"/>
      <c r="GP57" s="362"/>
      <c r="GQ57" s="362"/>
      <c r="GR57" s="362"/>
      <c r="GS57" s="362"/>
      <c r="GT57" s="362"/>
      <c r="GU57" s="362"/>
      <c r="GV57" s="362"/>
      <c r="GW57" s="362"/>
      <c r="GX57" s="362"/>
      <c r="GY57" s="362"/>
      <c r="GZ57" s="362"/>
      <c r="HA57" s="362"/>
      <c r="HB57" s="362"/>
      <c r="HC57" s="362"/>
      <c r="HD57" s="362"/>
      <c r="HE57" s="362"/>
      <c r="HF57" s="362"/>
      <c r="HG57" s="362"/>
      <c r="HH57" s="362"/>
      <c r="HI57" s="362"/>
      <c r="HJ57" s="362"/>
      <c r="HK57" s="362"/>
      <c r="HL57" s="362"/>
      <c r="HM57" s="362"/>
      <c r="HN57" s="362"/>
      <c r="HO57" s="362"/>
      <c r="HP57" s="362"/>
      <c r="HQ57" s="362"/>
      <c r="HR57" s="362"/>
      <c r="HS57" s="362"/>
      <c r="HT57" s="362"/>
      <c r="HU57" s="362"/>
      <c r="HV57" s="362"/>
      <c r="HW57" s="362"/>
      <c r="HX57" s="362"/>
      <c r="HY57" s="362"/>
      <c r="HZ57" s="362"/>
      <c r="IA57" s="362"/>
      <c r="IB57" s="362"/>
      <c r="IC57" s="362"/>
      <c r="ID57" s="362"/>
      <c r="IE57" s="362"/>
      <c r="IF57" s="362"/>
      <c r="IG57" s="362"/>
      <c r="IH57" s="362"/>
      <c r="II57" s="362"/>
      <c r="IJ57" s="362"/>
      <c r="IK57" s="362"/>
      <c r="IL57" s="362"/>
      <c r="IM57" s="362"/>
      <c r="IN57" s="362"/>
      <c r="IO57" s="362"/>
      <c r="IP57" s="362"/>
      <c r="IQ57" s="362"/>
      <c r="IR57" s="362"/>
      <c r="IS57" s="362"/>
      <c r="IT57" s="362"/>
      <c r="IU57" s="362"/>
      <c r="IV57" s="362"/>
      <c r="IW57" s="362"/>
      <c r="IX57" s="362"/>
      <c r="IY57" s="362"/>
    </row>
    <row r="58" s="344" customFormat="1" ht="18" customHeight="1" spans="1:259">
      <c r="A58" s="297" t="s">
        <v>1406</v>
      </c>
      <c r="B58" s="376"/>
      <c r="C58" s="375"/>
      <c r="D58" s="376"/>
      <c r="E58" s="333"/>
      <c r="F58" s="333"/>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2"/>
      <c r="AY58" s="362"/>
      <c r="AZ58" s="362"/>
      <c r="BA58" s="362"/>
      <c r="BB58" s="362"/>
      <c r="BC58" s="362"/>
      <c r="BD58" s="362"/>
      <c r="BE58" s="362"/>
      <c r="BF58" s="362"/>
      <c r="BG58" s="362"/>
      <c r="BH58" s="362"/>
      <c r="BI58" s="362"/>
      <c r="BJ58" s="362"/>
      <c r="BK58" s="362"/>
      <c r="BL58" s="362"/>
      <c r="BM58" s="362"/>
      <c r="BN58" s="362"/>
      <c r="BO58" s="362"/>
      <c r="BP58" s="362"/>
      <c r="BQ58" s="362"/>
      <c r="BR58" s="362"/>
      <c r="BS58" s="362"/>
      <c r="BT58" s="362"/>
      <c r="BU58" s="362"/>
      <c r="BV58" s="362"/>
      <c r="BW58" s="362"/>
      <c r="BX58" s="362"/>
      <c r="BY58" s="362"/>
      <c r="BZ58" s="362"/>
      <c r="CA58" s="362"/>
      <c r="CB58" s="362"/>
      <c r="CC58" s="362"/>
      <c r="CD58" s="362"/>
      <c r="CE58" s="362"/>
      <c r="CF58" s="362"/>
      <c r="CG58" s="362"/>
      <c r="CH58" s="362"/>
      <c r="CI58" s="362"/>
      <c r="CJ58" s="362"/>
      <c r="CK58" s="362"/>
      <c r="CL58" s="362"/>
      <c r="CM58" s="362"/>
      <c r="CN58" s="362"/>
      <c r="CO58" s="362"/>
      <c r="CP58" s="362"/>
      <c r="CQ58" s="362"/>
      <c r="CR58" s="362"/>
      <c r="CS58" s="362"/>
      <c r="CT58" s="362"/>
      <c r="CU58" s="362"/>
      <c r="CV58" s="362"/>
      <c r="CW58" s="362"/>
      <c r="CX58" s="362"/>
      <c r="CY58" s="362"/>
      <c r="CZ58" s="362"/>
      <c r="DA58" s="362"/>
      <c r="DB58" s="362"/>
      <c r="DC58" s="362"/>
      <c r="DD58" s="362"/>
      <c r="DE58" s="362"/>
      <c r="DF58" s="362"/>
      <c r="DG58" s="362"/>
      <c r="DH58" s="362"/>
      <c r="DI58" s="362"/>
      <c r="DJ58" s="362"/>
      <c r="DK58" s="362"/>
      <c r="DL58" s="362"/>
      <c r="DM58" s="362"/>
      <c r="DN58" s="362"/>
      <c r="DO58" s="362"/>
      <c r="DP58" s="362"/>
      <c r="DQ58" s="362"/>
      <c r="DR58" s="362"/>
      <c r="DS58" s="362"/>
      <c r="DT58" s="362"/>
      <c r="DU58" s="362"/>
      <c r="DV58" s="362"/>
      <c r="DW58" s="362"/>
      <c r="DX58" s="362"/>
      <c r="DY58" s="362"/>
      <c r="DZ58" s="362"/>
      <c r="EA58" s="362"/>
      <c r="EB58" s="362"/>
      <c r="EC58" s="362"/>
      <c r="ED58" s="362"/>
      <c r="EE58" s="362"/>
      <c r="EF58" s="362"/>
      <c r="EG58" s="362"/>
      <c r="EH58" s="362"/>
      <c r="EI58" s="362"/>
      <c r="EJ58" s="362"/>
      <c r="EK58" s="362"/>
      <c r="EL58" s="362"/>
      <c r="EM58" s="362"/>
      <c r="EN58" s="362"/>
      <c r="EO58" s="362"/>
      <c r="EP58" s="362"/>
      <c r="EQ58" s="362"/>
      <c r="ER58" s="362"/>
      <c r="ES58" s="362"/>
      <c r="ET58" s="362"/>
      <c r="EU58" s="362"/>
      <c r="EV58" s="362"/>
      <c r="EW58" s="362"/>
      <c r="EX58" s="362"/>
      <c r="EY58" s="362"/>
      <c r="EZ58" s="362"/>
      <c r="FA58" s="362"/>
      <c r="FB58" s="362"/>
      <c r="FC58" s="362"/>
      <c r="FD58" s="362"/>
      <c r="FE58" s="362"/>
      <c r="FF58" s="362"/>
      <c r="FG58" s="362"/>
      <c r="FH58" s="362"/>
      <c r="FI58" s="362"/>
      <c r="FJ58" s="362"/>
      <c r="FK58" s="362"/>
      <c r="FL58" s="362"/>
      <c r="FM58" s="362"/>
      <c r="FN58" s="362"/>
      <c r="FO58" s="362"/>
      <c r="FP58" s="362"/>
      <c r="FQ58" s="362"/>
      <c r="FR58" s="362"/>
      <c r="FS58" s="362"/>
      <c r="FT58" s="362"/>
      <c r="FU58" s="362"/>
      <c r="FV58" s="362"/>
      <c r="FW58" s="362"/>
      <c r="FX58" s="362"/>
      <c r="FY58" s="362"/>
      <c r="FZ58" s="362"/>
      <c r="GA58" s="362"/>
      <c r="GB58" s="362"/>
      <c r="GC58" s="362"/>
      <c r="GD58" s="362"/>
      <c r="GE58" s="362"/>
      <c r="GF58" s="362"/>
      <c r="GG58" s="362"/>
      <c r="GH58" s="362"/>
      <c r="GI58" s="362"/>
      <c r="GJ58" s="362"/>
      <c r="GK58" s="362"/>
      <c r="GL58" s="362"/>
      <c r="GM58" s="362"/>
      <c r="GN58" s="362"/>
      <c r="GO58" s="362"/>
      <c r="GP58" s="362"/>
      <c r="GQ58" s="362"/>
      <c r="GR58" s="362"/>
      <c r="GS58" s="362"/>
      <c r="GT58" s="362"/>
      <c r="GU58" s="362"/>
      <c r="GV58" s="362"/>
      <c r="GW58" s="362"/>
      <c r="GX58" s="362"/>
      <c r="GY58" s="362"/>
      <c r="GZ58" s="362"/>
      <c r="HA58" s="362"/>
      <c r="HB58" s="362"/>
      <c r="HC58" s="362"/>
      <c r="HD58" s="362"/>
      <c r="HE58" s="362"/>
      <c r="HF58" s="362"/>
      <c r="HG58" s="362"/>
      <c r="HH58" s="362"/>
      <c r="HI58" s="362"/>
      <c r="HJ58" s="362"/>
      <c r="HK58" s="362"/>
      <c r="HL58" s="362"/>
      <c r="HM58" s="362"/>
      <c r="HN58" s="362"/>
      <c r="HO58" s="362"/>
      <c r="HP58" s="362"/>
      <c r="HQ58" s="362"/>
      <c r="HR58" s="362"/>
      <c r="HS58" s="362"/>
      <c r="HT58" s="362"/>
      <c r="HU58" s="362"/>
      <c r="HV58" s="362"/>
      <c r="HW58" s="362"/>
      <c r="HX58" s="362"/>
      <c r="HY58" s="362"/>
      <c r="HZ58" s="362"/>
      <c r="IA58" s="362"/>
      <c r="IB58" s="362"/>
      <c r="IC58" s="362"/>
      <c r="ID58" s="362"/>
      <c r="IE58" s="362"/>
      <c r="IF58" s="362"/>
      <c r="IG58" s="362"/>
      <c r="IH58" s="362"/>
      <c r="II58" s="362"/>
      <c r="IJ58" s="362"/>
      <c r="IK58" s="362"/>
      <c r="IL58" s="362"/>
      <c r="IM58" s="362"/>
      <c r="IN58" s="362"/>
      <c r="IO58" s="362"/>
      <c r="IP58" s="362"/>
      <c r="IQ58" s="362"/>
      <c r="IR58" s="362"/>
      <c r="IS58" s="362"/>
      <c r="IT58" s="362"/>
      <c r="IU58" s="362"/>
      <c r="IV58" s="362"/>
      <c r="IW58" s="362"/>
      <c r="IX58" s="362"/>
      <c r="IY58" s="362"/>
    </row>
    <row r="59" s="344" customFormat="1" ht="18" customHeight="1" spans="1:259">
      <c r="A59" s="297" t="s">
        <v>1407</v>
      </c>
      <c r="B59" s="376"/>
      <c r="C59" s="375"/>
      <c r="D59" s="376"/>
      <c r="E59" s="333"/>
      <c r="F59" s="333"/>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2"/>
      <c r="AY59" s="362"/>
      <c r="AZ59" s="362"/>
      <c r="BA59" s="362"/>
      <c r="BB59" s="362"/>
      <c r="BC59" s="362"/>
      <c r="BD59" s="362"/>
      <c r="BE59" s="362"/>
      <c r="BF59" s="362"/>
      <c r="BG59" s="362"/>
      <c r="BH59" s="362"/>
      <c r="BI59" s="362"/>
      <c r="BJ59" s="362"/>
      <c r="BK59" s="362"/>
      <c r="BL59" s="362"/>
      <c r="BM59" s="362"/>
      <c r="BN59" s="362"/>
      <c r="BO59" s="362"/>
      <c r="BP59" s="362"/>
      <c r="BQ59" s="362"/>
      <c r="BR59" s="362"/>
      <c r="BS59" s="362"/>
      <c r="BT59" s="362"/>
      <c r="BU59" s="362"/>
      <c r="BV59" s="362"/>
      <c r="BW59" s="362"/>
      <c r="BX59" s="362"/>
      <c r="BY59" s="362"/>
      <c r="BZ59" s="362"/>
      <c r="CA59" s="362"/>
      <c r="CB59" s="362"/>
      <c r="CC59" s="362"/>
      <c r="CD59" s="362"/>
      <c r="CE59" s="362"/>
      <c r="CF59" s="362"/>
      <c r="CG59" s="362"/>
      <c r="CH59" s="362"/>
      <c r="CI59" s="362"/>
      <c r="CJ59" s="362"/>
      <c r="CK59" s="362"/>
      <c r="CL59" s="362"/>
      <c r="CM59" s="362"/>
      <c r="CN59" s="362"/>
      <c r="CO59" s="362"/>
      <c r="CP59" s="362"/>
      <c r="CQ59" s="362"/>
      <c r="CR59" s="362"/>
      <c r="CS59" s="362"/>
      <c r="CT59" s="362"/>
      <c r="CU59" s="362"/>
      <c r="CV59" s="362"/>
      <c r="CW59" s="362"/>
      <c r="CX59" s="362"/>
      <c r="CY59" s="362"/>
      <c r="CZ59" s="362"/>
      <c r="DA59" s="362"/>
      <c r="DB59" s="362"/>
      <c r="DC59" s="362"/>
      <c r="DD59" s="362"/>
      <c r="DE59" s="362"/>
      <c r="DF59" s="362"/>
      <c r="DG59" s="362"/>
      <c r="DH59" s="362"/>
      <c r="DI59" s="362"/>
      <c r="DJ59" s="362"/>
      <c r="DK59" s="362"/>
      <c r="DL59" s="362"/>
      <c r="DM59" s="362"/>
      <c r="DN59" s="362"/>
      <c r="DO59" s="362"/>
      <c r="DP59" s="362"/>
      <c r="DQ59" s="362"/>
      <c r="DR59" s="362"/>
      <c r="DS59" s="362"/>
      <c r="DT59" s="362"/>
      <c r="DU59" s="362"/>
      <c r="DV59" s="362"/>
      <c r="DW59" s="362"/>
      <c r="DX59" s="362"/>
      <c r="DY59" s="362"/>
      <c r="DZ59" s="362"/>
      <c r="EA59" s="362"/>
      <c r="EB59" s="362"/>
      <c r="EC59" s="362"/>
      <c r="ED59" s="362"/>
      <c r="EE59" s="362"/>
      <c r="EF59" s="362"/>
      <c r="EG59" s="362"/>
      <c r="EH59" s="362"/>
      <c r="EI59" s="362"/>
      <c r="EJ59" s="362"/>
      <c r="EK59" s="362"/>
      <c r="EL59" s="362"/>
      <c r="EM59" s="362"/>
      <c r="EN59" s="362"/>
      <c r="EO59" s="362"/>
      <c r="EP59" s="362"/>
      <c r="EQ59" s="362"/>
      <c r="ER59" s="362"/>
      <c r="ES59" s="362"/>
      <c r="ET59" s="362"/>
      <c r="EU59" s="362"/>
      <c r="EV59" s="362"/>
      <c r="EW59" s="362"/>
      <c r="EX59" s="362"/>
      <c r="EY59" s="362"/>
      <c r="EZ59" s="362"/>
      <c r="FA59" s="362"/>
      <c r="FB59" s="362"/>
      <c r="FC59" s="362"/>
      <c r="FD59" s="362"/>
      <c r="FE59" s="362"/>
      <c r="FF59" s="362"/>
      <c r="FG59" s="362"/>
      <c r="FH59" s="362"/>
      <c r="FI59" s="362"/>
      <c r="FJ59" s="362"/>
      <c r="FK59" s="362"/>
      <c r="FL59" s="362"/>
      <c r="FM59" s="362"/>
      <c r="FN59" s="362"/>
      <c r="FO59" s="362"/>
      <c r="FP59" s="362"/>
      <c r="FQ59" s="362"/>
      <c r="FR59" s="362"/>
      <c r="FS59" s="362"/>
      <c r="FT59" s="362"/>
      <c r="FU59" s="362"/>
      <c r="FV59" s="362"/>
      <c r="FW59" s="362"/>
      <c r="FX59" s="362"/>
      <c r="FY59" s="362"/>
      <c r="FZ59" s="362"/>
      <c r="GA59" s="362"/>
      <c r="GB59" s="362"/>
      <c r="GC59" s="362"/>
      <c r="GD59" s="362"/>
      <c r="GE59" s="362"/>
      <c r="GF59" s="362"/>
      <c r="GG59" s="362"/>
      <c r="GH59" s="362"/>
      <c r="GI59" s="362"/>
      <c r="GJ59" s="362"/>
      <c r="GK59" s="362"/>
      <c r="GL59" s="362"/>
      <c r="GM59" s="362"/>
      <c r="GN59" s="362"/>
      <c r="GO59" s="362"/>
      <c r="GP59" s="362"/>
      <c r="GQ59" s="362"/>
      <c r="GR59" s="362"/>
      <c r="GS59" s="362"/>
      <c r="GT59" s="362"/>
      <c r="GU59" s="362"/>
      <c r="GV59" s="362"/>
      <c r="GW59" s="362"/>
      <c r="GX59" s="362"/>
      <c r="GY59" s="362"/>
      <c r="GZ59" s="362"/>
      <c r="HA59" s="362"/>
      <c r="HB59" s="362"/>
      <c r="HC59" s="362"/>
      <c r="HD59" s="362"/>
      <c r="HE59" s="362"/>
      <c r="HF59" s="362"/>
      <c r="HG59" s="362"/>
      <c r="HH59" s="362"/>
      <c r="HI59" s="362"/>
      <c r="HJ59" s="362"/>
      <c r="HK59" s="362"/>
      <c r="HL59" s="362"/>
      <c r="HM59" s="362"/>
      <c r="HN59" s="362"/>
      <c r="HO59" s="362"/>
      <c r="HP59" s="362"/>
      <c r="HQ59" s="362"/>
      <c r="HR59" s="362"/>
      <c r="HS59" s="362"/>
      <c r="HT59" s="362"/>
      <c r="HU59" s="362"/>
      <c r="HV59" s="362"/>
      <c r="HW59" s="362"/>
      <c r="HX59" s="362"/>
      <c r="HY59" s="362"/>
      <c r="HZ59" s="362"/>
      <c r="IA59" s="362"/>
      <c r="IB59" s="362"/>
      <c r="IC59" s="362"/>
      <c r="ID59" s="362"/>
      <c r="IE59" s="362"/>
      <c r="IF59" s="362"/>
      <c r="IG59" s="362"/>
      <c r="IH59" s="362"/>
      <c r="II59" s="362"/>
      <c r="IJ59" s="362"/>
      <c r="IK59" s="362"/>
      <c r="IL59" s="362"/>
      <c r="IM59" s="362"/>
      <c r="IN59" s="362"/>
      <c r="IO59" s="362"/>
      <c r="IP59" s="362"/>
      <c r="IQ59" s="362"/>
      <c r="IR59" s="362"/>
      <c r="IS59" s="362"/>
      <c r="IT59" s="362"/>
      <c r="IU59" s="362"/>
      <c r="IV59" s="362"/>
      <c r="IW59" s="362"/>
      <c r="IX59" s="362"/>
      <c r="IY59" s="362"/>
    </row>
    <row r="60" s="344" customFormat="1" ht="18" customHeight="1" spans="1:259">
      <c r="A60" s="297" t="s">
        <v>1408</v>
      </c>
      <c r="B60" s="376"/>
      <c r="C60" s="375"/>
      <c r="D60" s="376"/>
      <c r="E60" s="333"/>
      <c r="F60" s="333"/>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2"/>
      <c r="AY60" s="362"/>
      <c r="AZ60" s="362"/>
      <c r="BA60" s="362"/>
      <c r="BB60" s="362"/>
      <c r="BC60" s="362"/>
      <c r="BD60" s="362"/>
      <c r="BE60" s="362"/>
      <c r="BF60" s="362"/>
      <c r="BG60" s="362"/>
      <c r="BH60" s="362"/>
      <c r="BI60" s="362"/>
      <c r="BJ60" s="362"/>
      <c r="BK60" s="362"/>
      <c r="BL60" s="362"/>
      <c r="BM60" s="362"/>
      <c r="BN60" s="362"/>
      <c r="BO60" s="362"/>
      <c r="BP60" s="362"/>
      <c r="BQ60" s="362"/>
      <c r="BR60" s="362"/>
      <c r="BS60" s="362"/>
      <c r="BT60" s="362"/>
      <c r="BU60" s="362"/>
      <c r="BV60" s="362"/>
      <c r="BW60" s="362"/>
      <c r="BX60" s="362"/>
      <c r="BY60" s="362"/>
      <c r="BZ60" s="362"/>
      <c r="CA60" s="362"/>
      <c r="CB60" s="362"/>
      <c r="CC60" s="362"/>
      <c r="CD60" s="362"/>
      <c r="CE60" s="362"/>
      <c r="CF60" s="362"/>
      <c r="CG60" s="362"/>
      <c r="CH60" s="362"/>
      <c r="CI60" s="362"/>
      <c r="CJ60" s="362"/>
      <c r="CK60" s="362"/>
      <c r="CL60" s="362"/>
      <c r="CM60" s="362"/>
      <c r="CN60" s="362"/>
      <c r="CO60" s="362"/>
      <c r="CP60" s="362"/>
      <c r="CQ60" s="362"/>
      <c r="CR60" s="362"/>
      <c r="CS60" s="362"/>
      <c r="CT60" s="362"/>
      <c r="CU60" s="362"/>
      <c r="CV60" s="362"/>
      <c r="CW60" s="362"/>
      <c r="CX60" s="362"/>
      <c r="CY60" s="362"/>
      <c r="CZ60" s="362"/>
      <c r="DA60" s="362"/>
      <c r="DB60" s="362"/>
      <c r="DC60" s="362"/>
      <c r="DD60" s="362"/>
      <c r="DE60" s="362"/>
      <c r="DF60" s="362"/>
      <c r="DG60" s="362"/>
      <c r="DH60" s="362"/>
      <c r="DI60" s="362"/>
      <c r="DJ60" s="362"/>
      <c r="DK60" s="362"/>
      <c r="DL60" s="362"/>
      <c r="DM60" s="362"/>
      <c r="DN60" s="362"/>
      <c r="DO60" s="362"/>
      <c r="DP60" s="362"/>
      <c r="DQ60" s="362"/>
      <c r="DR60" s="362"/>
      <c r="DS60" s="362"/>
      <c r="DT60" s="362"/>
      <c r="DU60" s="362"/>
      <c r="DV60" s="362"/>
      <c r="DW60" s="362"/>
      <c r="DX60" s="362"/>
      <c r="DY60" s="362"/>
      <c r="DZ60" s="362"/>
      <c r="EA60" s="362"/>
      <c r="EB60" s="362"/>
      <c r="EC60" s="362"/>
      <c r="ED60" s="362"/>
      <c r="EE60" s="362"/>
      <c r="EF60" s="362"/>
      <c r="EG60" s="362"/>
      <c r="EH60" s="362"/>
      <c r="EI60" s="362"/>
      <c r="EJ60" s="362"/>
      <c r="EK60" s="362"/>
      <c r="EL60" s="362"/>
      <c r="EM60" s="362"/>
      <c r="EN60" s="362"/>
      <c r="EO60" s="362"/>
      <c r="EP60" s="362"/>
      <c r="EQ60" s="362"/>
      <c r="ER60" s="362"/>
      <c r="ES60" s="362"/>
      <c r="ET60" s="362"/>
      <c r="EU60" s="362"/>
      <c r="EV60" s="362"/>
      <c r="EW60" s="362"/>
      <c r="EX60" s="362"/>
      <c r="EY60" s="362"/>
      <c r="EZ60" s="362"/>
      <c r="FA60" s="362"/>
      <c r="FB60" s="362"/>
      <c r="FC60" s="362"/>
      <c r="FD60" s="362"/>
      <c r="FE60" s="362"/>
      <c r="FF60" s="362"/>
      <c r="FG60" s="362"/>
      <c r="FH60" s="362"/>
      <c r="FI60" s="362"/>
      <c r="FJ60" s="362"/>
      <c r="FK60" s="362"/>
      <c r="FL60" s="362"/>
      <c r="FM60" s="362"/>
      <c r="FN60" s="362"/>
      <c r="FO60" s="362"/>
      <c r="FP60" s="362"/>
      <c r="FQ60" s="362"/>
      <c r="FR60" s="362"/>
      <c r="FS60" s="362"/>
      <c r="FT60" s="362"/>
      <c r="FU60" s="362"/>
      <c r="FV60" s="362"/>
      <c r="FW60" s="362"/>
      <c r="FX60" s="362"/>
      <c r="FY60" s="362"/>
      <c r="FZ60" s="362"/>
      <c r="GA60" s="362"/>
      <c r="GB60" s="362"/>
      <c r="GC60" s="362"/>
      <c r="GD60" s="362"/>
      <c r="GE60" s="362"/>
      <c r="GF60" s="362"/>
      <c r="GG60" s="362"/>
      <c r="GH60" s="362"/>
      <c r="GI60" s="362"/>
      <c r="GJ60" s="362"/>
      <c r="GK60" s="362"/>
      <c r="GL60" s="362"/>
      <c r="GM60" s="362"/>
      <c r="GN60" s="362"/>
      <c r="GO60" s="362"/>
      <c r="GP60" s="362"/>
      <c r="GQ60" s="362"/>
      <c r="GR60" s="362"/>
      <c r="GS60" s="362"/>
      <c r="GT60" s="362"/>
      <c r="GU60" s="362"/>
      <c r="GV60" s="362"/>
      <c r="GW60" s="362"/>
      <c r="GX60" s="362"/>
      <c r="GY60" s="362"/>
      <c r="GZ60" s="362"/>
      <c r="HA60" s="362"/>
      <c r="HB60" s="362"/>
      <c r="HC60" s="362"/>
      <c r="HD60" s="362"/>
      <c r="HE60" s="362"/>
      <c r="HF60" s="362"/>
      <c r="HG60" s="362"/>
      <c r="HH60" s="362"/>
      <c r="HI60" s="362"/>
      <c r="HJ60" s="362"/>
      <c r="HK60" s="362"/>
      <c r="HL60" s="362"/>
      <c r="HM60" s="362"/>
      <c r="HN60" s="362"/>
      <c r="HO60" s="362"/>
      <c r="HP60" s="362"/>
      <c r="HQ60" s="362"/>
      <c r="HR60" s="362"/>
      <c r="HS60" s="362"/>
      <c r="HT60" s="362"/>
      <c r="HU60" s="362"/>
      <c r="HV60" s="362"/>
      <c r="HW60" s="362"/>
      <c r="HX60" s="362"/>
      <c r="HY60" s="362"/>
      <c r="HZ60" s="362"/>
      <c r="IA60" s="362"/>
      <c r="IB60" s="362"/>
      <c r="IC60" s="362"/>
      <c r="ID60" s="362"/>
      <c r="IE60" s="362"/>
      <c r="IF60" s="362"/>
      <c r="IG60" s="362"/>
      <c r="IH60" s="362"/>
      <c r="II60" s="362"/>
      <c r="IJ60" s="362"/>
      <c r="IK60" s="362"/>
      <c r="IL60" s="362"/>
      <c r="IM60" s="362"/>
      <c r="IN60" s="362"/>
      <c r="IO60" s="362"/>
      <c r="IP60" s="362"/>
      <c r="IQ60" s="362"/>
      <c r="IR60" s="362"/>
      <c r="IS60" s="362"/>
      <c r="IT60" s="362"/>
      <c r="IU60" s="362"/>
      <c r="IV60" s="362"/>
      <c r="IW60" s="362"/>
      <c r="IX60" s="362"/>
      <c r="IY60" s="362"/>
    </row>
    <row r="61" s="344" customFormat="1" ht="18" customHeight="1" spans="1:259">
      <c r="A61" s="179" t="s">
        <v>1409</v>
      </c>
      <c r="B61" s="376"/>
      <c r="C61" s="375"/>
      <c r="D61" s="376"/>
      <c r="E61" s="333"/>
      <c r="F61" s="333"/>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2"/>
      <c r="AY61" s="362"/>
      <c r="AZ61" s="362"/>
      <c r="BA61" s="362"/>
      <c r="BB61" s="362"/>
      <c r="BC61" s="362"/>
      <c r="BD61" s="362"/>
      <c r="BE61" s="362"/>
      <c r="BF61" s="362"/>
      <c r="BG61" s="362"/>
      <c r="BH61" s="362"/>
      <c r="BI61" s="362"/>
      <c r="BJ61" s="362"/>
      <c r="BK61" s="362"/>
      <c r="BL61" s="362"/>
      <c r="BM61" s="362"/>
      <c r="BN61" s="362"/>
      <c r="BO61" s="362"/>
      <c r="BP61" s="362"/>
      <c r="BQ61" s="362"/>
      <c r="BR61" s="362"/>
      <c r="BS61" s="362"/>
      <c r="BT61" s="362"/>
      <c r="BU61" s="362"/>
      <c r="BV61" s="362"/>
      <c r="BW61" s="362"/>
      <c r="BX61" s="362"/>
      <c r="BY61" s="362"/>
      <c r="BZ61" s="362"/>
      <c r="CA61" s="362"/>
      <c r="CB61" s="362"/>
      <c r="CC61" s="362"/>
      <c r="CD61" s="362"/>
      <c r="CE61" s="362"/>
      <c r="CF61" s="362"/>
      <c r="CG61" s="362"/>
      <c r="CH61" s="362"/>
      <c r="CI61" s="362"/>
      <c r="CJ61" s="362"/>
      <c r="CK61" s="362"/>
      <c r="CL61" s="362"/>
      <c r="CM61" s="362"/>
      <c r="CN61" s="362"/>
      <c r="CO61" s="362"/>
      <c r="CP61" s="362"/>
      <c r="CQ61" s="362"/>
      <c r="CR61" s="362"/>
      <c r="CS61" s="362"/>
      <c r="CT61" s="362"/>
      <c r="CU61" s="362"/>
      <c r="CV61" s="362"/>
      <c r="CW61" s="362"/>
      <c r="CX61" s="362"/>
      <c r="CY61" s="362"/>
      <c r="CZ61" s="362"/>
      <c r="DA61" s="362"/>
      <c r="DB61" s="362"/>
      <c r="DC61" s="362"/>
      <c r="DD61" s="362"/>
      <c r="DE61" s="362"/>
      <c r="DF61" s="362"/>
      <c r="DG61" s="362"/>
      <c r="DH61" s="362"/>
      <c r="DI61" s="362"/>
      <c r="DJ61" s="362"/>
      <c r="DK61" s="362"/>
      <c r="DL61" s="362"/>
      <c r="DM61" s="362"/>
      <c r="DN61" s="362"/>
      <c r="DO61" s="362"/>
      <c r="DP61" s="362"/>
      <c r="DQ61" s="362"/>
      <c r="DR61" s="362"/>
      <c r="DS61" s="362"/>
      <c r="DT61" s="362"/>
      <c r="DU61" s="362"/>
      <c r="DV61" s="362"/>
      <c r="DW61" s="362"/>
      <c r="DX61" s="362"/>
      <c r="DY61" s="362"/>
      <c r="DZ61" s="362"/>
      <c r="EA61" s="362"/>
      <c r="EB61" s="362"/>
      <c r="EC61" s="362"/>
      <c r="ED61" s="362"/>
      <c r="EE61" s="362"/>
      <c r="EF61" s="362"/>
      <c r="EG61" s="362"/>
      <c r="EH61" s="362"/>
      <c r="EI61" s="362"/>
      <c r="EJ61" s="362"/>
      <c r="EK61" s="362"/>
      <c r="EL61" s="362"/>
      <c r="EM61" s="362"/>
      <c r="EN61" s="362"/>
      <c r="EO61" s="362"/>
      <c r="EP61" s="362"/>
      <c r="EQ61" s="362"/>
      <c r="ER61" s="362"/>
      <c r="ES61" s="362"/>
      <c r="ET61" s="362"/>
      <c r="EU61" s="362"/>
      <c r="EV61" s="362"/>
      <c r="EW61" s="362"/>
      <c r="EX61" s="362"/>
      <c r="EY61" s="362"/>
      <c r="EZ61" s="362"/>
      <c r="FA61" s="362"/>
      <c r="FB61" s="362"/>
      <c r="FC61" s="362"/>
      <c r="FD61" s="362"/>
      <c r="FE61" s="362"/>
      <c r="FF61" s="362"/>
      <c r="FG61" s="362"/>
      <c r="FH61" s="362"/>
      <c r="FI61" s="362"/>
      <c r="FJ61" s="362"/>
      <c r="FK61" s="362"/>
      <c r="FL61" s="362"/>
      <c r="FM61" s="362"/>
      <c r="FN61" s="362"/>
      <c r="FO61" s="362"/>
      <c r="FP61" s="362"/>
      <c r="FQ61" s="362"/>
      <c r="FR61" s="362"/>
      <c r="FS61" s="362"/>
      <c r="FT61" s="362"/>
      <c r="FU61" s="362"/>
      <c r="FV61" s="362"/>
      <c r="FW61" s="362"/>
      <c r="FX61" s="362"/>
      <c r="FY61" s="362"/>
      <c r="FZ61" s="362"/>
      <c r="GA61" s="362"/>
      <c r="GB61" s="362"/>
      <c r="GC61" s="362"/>
      <c r="GD61" s="362"/>
      <c r="GE61" s="362"/>
      <c r="GF61" s="362"/>
      <c r="GG61" s="362"/>
      <c r="GH61" s="362"/>
      <c r="GI61" s="362"/>
      <c r="GJ61" s="362"/>
      <c r="GK61" s="362"/>
      <c r="GL61" s="362"/>
      <c r="GM61" s="362"/>
      <c r="GN61" s="362"/>
      <c r="GO61" s="362"/>
      <c r="GP61" s="362"/>
      <c r="GQ61" s="362"/>
      <c r="GR61" s="362"/>
      <c r="GS61" s="362"/>
      <c r="GT61" s="362"/>
      <c r="GU61" s="362"/>
      <c r="GV61" s="362"/>
      <c r="GW61" s="362"/>
      <c r="GX61" s="362"/>
      <c r="GY61" s="362"/>
      <c r="GZ61" s="362"/>
      <c r="HA61" s="362"/>
      <c r="HB61" s="362"/>
      <c r="HC61" s="362"/>
      <c r="HD61" s="362"/>
      <c r="HE61" s="362"/>
      <c r="HF61" s="362"/>
      <c r="HG61" s="362"/>
      <c r="HH61" s="362"/>
      <c r="HI61" s="362"/>
      <c r="HJ61" s="362"/>
      <c r="HK61" s="362"/>
      <c r="HL61" s="362"/>
      <c r="HM61" s="362"/>
      <c r="HN61" s="362"/>
      <c r="HO61" s="362"/>
      <c r="HP61" s="362"/>
      <c r="HQ61" s="362"/>
      <c r="HR61" s="362"/>
      <c r="HS61" s="362"/>
      <c r="HT61" s="362"/>
      <c r="HU61" s="362"/>
      <c r="HV61" s="362"/>
      <c r="HW61" s="362"/>
      <c r="HX61" s="362"/>
      <c r="HY61" s="362"/>
      <c r="HZ61" s="362"/>
      <c r="IA61" s="362"/>
      <c r="IB61" s="362"/>
      <c r="IC61" s="362"/>
      <c r="ID61" s="362"/>
      <c r="IE61" s="362"/>
      <c r="IF61" s="362"/>
      <c r="IG61" s="362"/>
      <c r="IH61" s="362"/>
      <c r="II61" s="362"/>
      <c r="IJ61" s="362"/>
      <c r="IK61" s="362"/>
      <c r="IL61" s="362"/>
      <c r="IM61" s="362"/>
      <c r="IN61" s="362"/>
      <c r="IO61" s="362"/>
      <c r="IP61" s="362"/>
      <c r="IQ61" s="362"/>
      <c r="IR61" s="362"/>
      <c r="IS61" s="362"/>
      <c r="IT61" s="362"/>
      <c r="IU61" s="362"/>
      <c r="IV61" s="362"/>
      <c r="IW61" s="362"/>
      <c r="IX61" s="362"/>
      <c r="IY61" s="362"/>
    </row>
    <row r="62" s="344" customFormat="1" ht="18" customHeight="1" spans="1:259">
      <c r="A62" s="179" t="s">
        <v>1410</v>
      </c>
      <c r="B62" s="376"/>
      <c r="C62" s="375"/>
      <c r="D62" s="376"/>
      <c r="E62" s="333"/>
      <c r="F62" s="333"/>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c r="BQ62" s="362"/>
      <c r="BR62" s="362"/>
      <c r="BS62" s="362"/>
      <c r="BT62" s="362"/>
      <c r="BU62" s="362"/>
      <c r="BV62" s="362"/>
      <c r="BW62" s="362"/>
      <c r="BX62" s="362"/>
      <c r="BY62" s="362"/>
      <c r="BZ62" s="362"/>
      <c r="CA62" s="362"/>
      <c r="CB62" s="362"/>
      <c r="CC62" s="362"/>
      <c r="CD62" s="362"/>
      <c r="CE62" s="362"/>
      <c r="CF62" s="362"/>
      <c r="CG62" s="362"/>
      <c r="CH62" s="362"/>
      <c r="CI62" s="362"/>
      <c r="CJ62" s="362"/>
      <c r="CK62" s="362"/>
      <c r="CL62" s="362"/>
      <c r="CM62" s="362"/>
      <c r="CN62" s="362"/>
      <c r="CO62" s="362"/>
      <c r="CP62" s="362"/>
      <c r="CQ62" s="362"/>
      <c r="CR62" s="362"/>
      <c r="CS62" s="362"/>
      <c r="CT62" s="362"/>
      <c r="CU62" s="362"/>
      <c r="CV62" s="362"/>
      <c r="CW62" s="362"/>
      <c r="CX62" s="362"/>
      <c r="CY62" s="362"/>
      <c r="CZ62" s="362"/>
      <c r="DA62" s="362"/>
      <c r="DB62" s="362"/>
      <c r="DC62" s="362"/>
      <c r="DD62" s="362"/>
      <c r="DE62" s="362"/>
      <c r="DF62" s="362"/>
      <c r="DG62" s="362"/>
      <c r="DH62" s="362"/>
      <c r="DI62" s="362"/>
      <c r="DJ62" s="362"/>
      <c r="DK62" s="362"/>
      <c r="DL62" s="362"/>
      <c r="DM62" s="362"/>
      <c r="DN62" s="362"/>
      <c r="DO62" s="362"/>
      <c r="DP62" s="362"/>
      <c r="DQ62" s="362"/>
      <c r="DR62" s="362"/>
      <c r="DS62" s="362"/>
      <c r="DT62" s="362"/>
      <c r="DU62" s="362"/>
      <c r="DV62" s="362"/>
      <c r="DW62" s="362"/>
      <c r="DX62" s="362"/>
      <c r="DY62" s="362"/>
      <c r="DZ62" s="362"/>
      <c r="EA62" s="362"/>
      <c r="EB62" s="362"/>
      <c r="EC62" s="362"/>
      <c r="ED62" s="362"/>
      <c r="EE62" s="362"/>
      <c r="EF62" s="362"/>
      <c r="EG62" s="362"/>
      <c r="EH62" s="362"/>
      <c r="EI62" s="362"/>
      <c r="EJ62" s="362"/>
      <c r="EK62" s="362"/>
      <c r="EL62" s="362"/>
      <c r="EM62" s="362"/>
      <c r="EN62" s="362"/>
      <c r="EO62" s="362"/>
      <c r="EP62" s="362"/>
      <c r="EQ62" s="362"/>
      <c r="ER62" s="362"/>
      <c r="ES62" s="362"/>
      <c r="ET62" s="362"/>
      <c r="EU62" s="362"/>
      <c r="EV62" s="362"/>
      <c r="EW62" s="362"/>
      <c r="EX62" s="362"/>
      <c r="EY62" s="362"/>
      <c r="EZ62" s="362"/>
      <c r="FA62" s="362"/>
      <c r="FB62" s="362"/>
      <c r="FC62" s="362"/>
      <c r="FD62" s="362"/>
      <c r="FE62" s="362"/>
      <c r="FF62" s="362"/>
      <c r="FG62" s="362"/>
      <c r="FH62" s="362"/>
      <c r="FI62" s="362"/>
      <c r="FJ62" s="362"/>
      <c r="FK62" s="362"/>
      <c r="FL62" s="362"/>
      <c r="FM62" s="362"/>
      <c r="FN62" s="362"/>
      <c r="FO62" s="362"/>
      <c r="FP62" s="362"/>
      <c r="FQ62" s="362"/>
      <c r="FR62" s="362"/>
      <c r="FS62" s="362"/>
      <c r="FT62" s="362"/>
      <c r="FU62" s="362"/>
      <c r="FV62" s="362"/>
      <c r="FW62" s="362"/>
      <c r="FX62" s="362"/>
      <c r="FY62" s="362"/>
      <c r="FZ62" s="362"/>
      <c r="GA62" s="362"/>
      <c r="GB62" s="362"/>
      <c r="GC62" s="362"/>
      <c r="GD62" s="362"/>
      <c r="GE62" s="362"/>
      <c r="GF62" s="362"/>
      <c r="GG62" s="362"/>
      <c r="GH62" s="362"/>
      <c r="GI62" s="362"/>
      <c r="GJ62" s="362"/>
      <c r="GK62" s="362"/>
      <c r="GL62" s="362"/>
      <c r="GM62" s="362"/>
      <c r="GN62" s="362"/>
      <c r="GO62" s="362"/>
      <c r="GP62" s="362"/>
      <c r="GQ62" s="362"/>
      <c r="GR62" s="362"/>
      <c r="GS62" s="362"/>
      <c r="GT62" s="362"/>
      <c r="GU62" s="362"/>
      <c r="GV62" s="362"/>
      <c r="GW62" s="362"/>
      <c r="GX62" s="362"/>
      <c r="GY62" s="362"/>
      <c r="GZ62" s="362"/>
      <c r="HA62" s="362"/>
      <c r="HB62" s="362"/>
      <c r="HC62" s="362"/>
      <c r="HD62" s="362"/>
      <c r="HE62" s="362"/>
      <c r="HF62" s="362"/>
      <c r="HG62" s="362"/>
      <c r="HH62" s="362"/>
      <c r="HI62" s="362"/>
      <c r="HJ62" s="362"/>
      <c r="HK62" s="362"/>
      <c r="HL62" s="362"/>
      <c r="HM62" s="362"/>
      <c r="HN62" s="362"/>
      <c r="HO62" s="362"/>
      <c r="HP62" s="362"/>
      <c r="HQ62" s="362"/>
      <c r="HR62" s="362"/>
      <c r="HS62" s="362"/>
      <c r="HT62" s="362"/>
      <c r="HU62" s="362"/>
      <c r="HV62" s="362"/>
      <c r="HW62" s="362"/>
      <c r="HX62" s="362"/>
      <c r="HY62" s="362"/>
      <c r="HZ62" s="362"/>
      <c r="IA62" s="362"/>
      <c r="IB62" s="362"/>
      <c r="IC62" s="362"/>
      <c r="ID62" s="362"/>
      <c r="IE62" s="362"/>
      <c r="IF62" s="362"/>
      <c r="IG62" s="362"/>
      <c r="IH62" s="362"/>
      <c r="II62" s="362"/>
      <c r="IJ62" s="362"/>
      <c r="IK62" s="362"/>
      <c r="IL62" s="362"/>
      <c r="IM62" s="362"/>
      <c r="IN62" s="362"/>
      <c r="IO62" s="362"/>
      <c r="IP62" s="362"/>
      <c r="IQ62" s="362"/>
      <c r="IR62" s="362"/>
      <c r="IS62" s="362"/>
      <c r="IT62" s="362"/>
      <c r="IU62" s="362"/>
      <c r="IV62" s="362"/>
      <c r="IW62" s="362"/>
      <c r="IX62" s="362"/>
      <c r="IY62" s="362"/>
    </row>
    <row r="63" s="344" customFormat="1" ht="18" customHeight="1" spans="1:259">
      <c r="A63" s="179" t="s">
        <v>1411</v>
      </c>
      <c r="B63" s="376"/>
      <c r="C63" s="375"/>
      <c r="D63" s="376"/>
      <c r="E63" s="333"/>
      <c r="F63" s="333"/>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c r="BQ63" s="362"/>
      <c r="BR63" s="362"/>
      <c r="BS63" s="362"/>
      <c r="BT63" s="362"/>
      <c r="BU63" s="362"/>
      <c r="BV63" s="362"/>
      <c r="BW63" s="362"/>
      <c r="BX63" s="362"/>
      <c r="BY63" s="362"/>
      <c r="BZ63" s="362"/>
      <c r="CA63" s="362"/>
      <c r="CB63" s="362"/>
      <c r="CC63" s="362"/>
      <c r="CD63" s="362"/>
      <c r="CE63" s="362"/>
      <c r="CF63" s="362"/>
      <c r="CG63" s="362"/>
      <c r="CH63" s="362"/>
      <c r="CI63" s="362"/>
      <c r="CJ63" s="362"/>
      <c r="CK63" s="362"/>
      <c r="CL63" s="362"/>
      <c r="CM63" s="362"/>
      <c r="CN63" s="362"/>
      <c r="CO63" s="362"/>
      <c r="CP63" s="362"/>
      <c r="CQ63" s="362"/>
      <c r="CR63" s="362"/>
      <c r="CS63" s="362"/>
      <c r="CT63" s="362"/>
      <c r="CU63" s="362"/>
      <c r="CV63" s="362"/>
      <c r="CW63" s="362"/>
      <c r="CX63" s="362"/>
      <c r="CY63" s="362"/>
      <c r="CZ63" s="362"/>
      <c r="DA63" s="362"/>
      <c r="DB63" s="362"/>
      <c r="DC63" s="362"/>
      <c r="DD63" s="362"/>
      <c r="DE63" s="362"/>
      <c r="DF63" s="362"/>
      <c r="DG63" s="362"/>
      <c r="DH63" s="362"/>
      <c r="DI63" s="362"/>
      <c r="DJ63" s="362"/>
      <c r="DK63" s="362"/>
      <c r="DL63" s="362"/>
      <c r="DM63" s="362"/>
      <c r="DN63" s="362"/>
      <c r="DO63" s="362"/>
      <c r="DP63" s="362"/>
      <c r="DQ63" s="362"/>
      <c r="DR63" s="362"/>
      <c r="DS63" s="362"/>
      <c r="DT63" s="362"/>
      <c r="DU63" s="362"/>
      <c r="DV63" s="362"/>
      <c r="DW63" s="362"/>
      <c r="DX63" s="362"/>
      <c r="DY63" s="362"/>
      <c r="DZ63" s="362"/>
      <c r="EA63" s="362"/>
      <c r="EB63" s="362"/>
      <c r="EC63" s="362"/>
      <c r="ED63" s="362"/>
      <c r="EE63" s="362"/>
      <c r="EF63" s="362"/>
      <c r="EG63" s="362"/>
      <c r="EH63" s="362"/>
      <c r="EI63" s="362"/>
      <c r="EJ63" s="362"/>
      <c r="EK63" s="362"/>
      <c r="EL63" s="362"/>
      <c r="EM63" s="362"/>
      <c r="EN63" s="362"/>
      <c r="EO63" s="362"/>
      <c r="EP63" s="362"/>
      <c r="EQ63" s="362"/>
      <c r="ER63" s="362"/>
      <c r="ES63" s="362"/>
      <c r="ET63" s="362"/>
      <c r="EU63" s="362"/>
      <c r="EV63" s="362"/>
      <c r="EW63" s="362"/>
      <c r="EX63" s="362"/>
      <c r="EY63" s="362"/>
      <c r="EZ63" s="362"/>
      <c r="FA63" s="362"/>
      <c r="FB63" s="362"/>
      <c r="FC63" s="362"/>
      <c r="FD63" s="362"/>
      <c r="FE63" s="362"/>
      <c r="FF63" s="362"/>
      <c r="FG63" s="362"/>
      <c r="FH63" s="362"/>
      <c r="FI63" s="362"/>
      <c r="FJ63" s="362"/>
      <c r="FK63" s="362"/>
      <c r="FL63" s="362"/>
      <c r="FM63" s="362"/>
      <c r="FN63" s="362"/>
      <c r="FO63" s="362"/>
      <c r="FP63" s="362"/>
      <c r="FQ63" s="362"/>
      <c r="FR63" s="362"/>
      <c r="FS63" s="362"/>
      <c r="FT63" s="362"/>
      <c r="FU63" s="362"/>
      <c r="FV63" s="362"/>
      <c r="FW63" s="362"/>
      <c r="FX63" s="362"/>
      <c r="FY63" s="362"/>
      <c r="FZ63" s="362"/>
      <c r="GA63" s="362"/>
      <c r="GB63" s="362"/>
      <c r="GC63" s="362"/>
      <c r="GD63" s="362"/>
      <c r="GE63" s="362"/>
      <c r="GF63" s="362"/>
      <c r="GG63" s="362"/>
      <c r="GH63" s="362"/>
      <c r="GI63" s="362"/>
      <c r="GJ63" s="362"/>
      <c r="GK63" s="362"/>
      <c r="GL63" s="362"/>
      <c r="GM63" s="362"/>
      <c r="GN63" s="362"/>
      <c r="GO63" s="362"/>
      <c r="GP63" s="362"/>
      <c r="GQ63" s="362"/>
      <c r="GR63" s="362"/>
      <c r="GS63" s="362"/>
      <c r="GT63" s="362"/>
      <c r="GU63" s="362"/>
      <c r="GV63" s="362"/>
      <c r="GW63" s="362"/>
      <c r="GX63" s="362"/>
      <c r="GY63" s="362"/>
      <c r="GZ63" s="362"/>
      <c r="HA63" s="362"/>
      <c r="HB63" s="362"/>
      <c r="HC63" s="362"/>
      <c r="HD63" s="362"/>
      <c r="HE63" s="362"/>
      <c r="HF63" s="362"/>
      <c r="HG63" s="362"/>
      <c r="HH63" s="362"/>
      <c r="HI63" s="362"/>
      <c r="HJ63" s="362"/>
      <c r="HK63" s="362"/>
      <c r="HL63" s="362"/>
      <c r="HM63" s="362"/>
      <c r="HN63" s="362"/>
      <c r="HO63" s="362"/>
      <c r="HP63" s="362"/>
      <c r="HQ63" s="362"/>
      <c r="HR63" s="362"/>
      <c r="HS63" s="362"/>
      <c r="HT63" s="362"/>
      <c r="HU63" s="362"/>
      <c r="HV63" s="362"/>
      <c r="HW63" s="362"/>
      <c r="HX63" s="362"/>
      <c r="HY63" s="362"/>
      <c r="HZ63" s="362"/>
      <c r="IA63" s="362"/>
      <c r="IB63" s="362"/>
      <c r="IC63" s="362"/>
      <c r="ID63" s="362"/>
      <c r="IE63" s="362"/>
      <c r="IF63" s="362"/>
      <c r="IG63" s="362"/>
      <c r="IH63" s="362"/>
      <c r="II63" s="362"/>
      <c r="IJ63" s="362"/>
      <c r="IK63" s="362"/>
      <c r="IL63" s="362"/>
      <c r="IM63" s="362"/>
      <c r="IN63" s="362"/>
      <c r="IO63" s="362"/>
      <c r="IP63" s="362"/>
      <c r="IQ63" s="362"/>
      <c r="IR63" s="362"/>
      <c r="IS63" s="362"/>
      <c r="IT63" s="362"/>
      <c r="IU63" s="362"/>
      <c r="IV63" s="362"/>
      <c r="IW63" s="362"/>
      <c r="IX63" s="362"/>
      <c r="IY63" s="362"/>
    </row>
    <row r="64" s="344" customFormat="1" ht="18" customHeight="1" spans="1:259">
      <c r="A64" s="297" t="s">
        <v>1412</v>
      </c>
      <c r="B64" s="376"/>
      <c r="C64" s="375"/>
      <c r="D64" s="376"/>
      <c r="E64" s="333"/>
      <c r="F64" s="333"/>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c r="BQ64" s="362"/>
      <c r="BR64" s="362"/>
      <c r="BS64" s="362"/>
      <c r="BT64" s="362"/>
      <c r="BU64" s="362"/>
      <c r="BV64" s="362"/>
      <c r="BW64" s="362"/>
      <c r="BX64" s="362"/>
      <c r="BY64" s="362"/>
      <c r="BZ64" s="362"/>
      <c r="CA64" s="362"/>
      <c r="CB64" s="362"/>
      <c r="CC64" s="362"/>
      <c r="CD64" s="362"/>
      <c r="CE64" s="362"/>
      <c r="CF64" s="362"/>
      <c r="CG64" s="362"/>
      <c r="CH64" s="362"/>
      <c r="CI64" s="362"/>
      <c r="CJ64" s="362"/>
      <c r="CK64" s="362"/>
      <c r="CL64" s="362"/>
      <c r="CM64" s="362"/>
      <c r="CN64" s="362"/>
      <c r="CO64" s="362"/>
      <c r="CP64" s="362"/>
      <c r="CQ64" s="362"/>
      <c r="CR64" s="362"/>
      <c r="CS64" s="362"/>
      <c r="CT64" s="362"/>
      <c r="CU64" s="362"/>
      <c r="CV64" s="362"/>
      <c r="CW64" s="362"/>
      <c r="CX64" s="362"/>
      <c r="CY64" s="362"/>
      <c r="CZ64" s="362"/>
      <c r="DA64" s="362"/>
      <c r="DB64" s="362"/>
      <c r="DC64" s="362"/>
      <c r="DD64" s="362"/>
      <c r="DE64" s="362"/>
      <c r="DF64" s="362"/>
      <c r="DG64" s="362"/>
      <c r="DH64" s="362"/>
      <c r="DI64" s="362"/>
      <c r="DJ64" s="362"/>
      <c r="DK64" s="362"/>
      <c r="DL64" s="362"/>
      <c r="DM64" s="362"/>
      <c r="DN64" s="362"/>
      <c r="DO64" s="362"/>
      <c r="DP64" s="362"/>
      <c r="DQ64" s="362"/>
      <c r="DR64" s="362"/>
      <c r="DS64" s="362"/>
      <c r="DT64" s="362"/>
      <c r="DU64" s="362"/>
      <c r="DV64" s="362"/>
      <c r="DW64" s="362"/>
      <c r="DX64" s="362"/>
      <c r="DY64" s="362"/>
      <c r="DZ64" s="362"/>
      <c r="EA64" s="362"/>
      <c r="EB64" s="362"/>
      <c r="EC64" s="362"/>
      <c r="ED64" s="362"/>
      <c r="EE64" s="362"/>
      <c r="EF64" s="362"/>
      <c r="EG64" s="362"/>
      <c r="EH64" s="362"/>
      <c r="EI64" s="362"/>
      <c r="EJ64" s="362"/>
      <c r="EK64" s="362"/>
      <c r="EL64" s="362"/>
      <c r="EM64" s="362"/>
      <c r="EN64" s="362"/>
      <c r="EO64" s="362"/>
      <c r="EP64" s="362"/>
      <c r="EQ64" s="362"/>
      <c r="ER64" s="362"/>
      <c r="ES64" s="362"/>
      <c r="ET64" s="362"/>
      <c r="EU64" s="362"/>
      <c r="EV64" s="362"/>
      <c r="EW64" s="362"/>
      <c r="EX64" s="362"/>
      <c r="EY64" s="362"/>
      <c r="EZ64" s="362"/>
      <c r="FA64" s="362"/>
      <c r="FB64" s="362"/>
      <c r="FC64" s="362"/>
      <c r="FD64" s="362"/>
      <c r="FE64" s="362"/>
      <c r="FF64" s="362"/>
      <c r="FG64" s="362"/>
      <c r="FH64" s="362"/>
      <c r="FI64" s="362"/>
      <c r="FJ64" s="362"/>
      <c r="FK64" s="362"/>
      <c r="FL64" s="362"/>
      <c r="FM64" s="362"/>
      <c r="FN64" s="362"/>
      <c r="FO64" s="362"/>
      <c r="FP64" s="362"/>
      <c r="FQ64" s="362"/>
      <c r="FR64" s="362"/>
      <c r="FS64" s="362"/>
      <c r="FT64" s="362"/>
      <c r="FU64" s="362"/>
      <c r="FV64" s="362"/>
      <c r="FW64" s="362"/>
      <c r="FX64" s="362"/>
      <c r="FY64" s="362"/>
      <c r="FZ64" s="362"/>
      <c r="GA64" s="362"/>
      <c r="GB64" s="362"/>
      <c r="GC64" s="362"/>
      <c r="GD64" s="362"/>
      <c r="GE64" s="362"/>
      <c r="GF64" s="362"/>
      <c r="GG64" s="362"/>
      <c r="GH64" s="362"/>
      <c r="GI64" s="362"/>
      <c r="GJ64" s="362"/>
      <c r="GK64" s="362"/>
      <c r="GL64" s="362"/>
      <c r="GM64" s="362"/>
      <c r="GN64" s="362"/>
      <c r="GO64" s="362"/>
      <c r="GP64" s="362"/>
      <c r="GQ64" s="362"/>
      <c r="GR64" s="362"/>
      <c r="GS64" s="362"/>
      <c r="GT64" s="362"/>
      <c r="GU64" s="362"/>
      <c r="GV64" s="362"/>
      <c r="GW64" s="362"/>
      <c r="GX64" s="362"/>
      <c r="GY64" s="362"/>
      <c r="GZ64" s="362"/>
      <c r="HA64" s="362"/>
      <c r="HB64" s="362"/>
      <c r="HC64" s="362"/>
      <c r="HD64" s="362"/>
      <c r="HE64" s="362"/>
      <c r="HF64" s="362"/>
      <c r="HG64" s="362"/>
      <c r="HH64" s="362"/>
      <c r="HI64" s="362"/>
      <c r="HJ64" s="362"/>
      <c r="HK64" s="362"/>
      <c r="HL64" s="362"/>
      <c r="HM64" s="362"/>
      <c r="HN64" s="362"/>
      <c r="HO64" s="362"/>
      <c r="HP64" s="362"/>
      <c r="HQ64" s="362"/>
      <c r="HR64" s="362"/>
      <c r="HS64" s="362"/>
      <c r="HT64" s="362"/>
      <c r="HU64" s="362"/>
      <c r="HV64" s="362"/>
      <c r="HW64" s="362"/>
      <c r="HX64" s="362"/>
      <c r="HY64" s="362"/>
      <c r="HZ64" s="362"/>
      <c r="IA64" s="362"/>
      <c r="IB64" s="362"/>
      <c r="IC64" s="362"/>
      <c r="ID64" s="362"/>
      <c r="IE64" s="362"/>
      <c r="IF64" s="362"/>
      <c r="IG64" s="362"/>
      <c r="IH64" s="362"/>
      <c r="II64" s="362"/>
      <c r="IJ64" s="362"/>
      <c r="IK64" s="362"/>
      <c r="IL64" s="362"/>
      <c r="IM64" s="362"/>
      <c r="IN64" s="362"/>
      <c r="IO64" s="362"/>
      <c r="IP64" s="362"/>
      <c r="IQ64" s="362"/>
      <c r="IR64" s="362"/>
      <c r="IS64" s="362"/>
      <c r="IT64" s="362"/>
      <c r="IU64" s="362"/>
      <c r="IV64" s="362"/>
      <c r="IW64" s="362"/>
      <c r="IX64" s="362"/>
      <c r="IY64" s="362"/>
    </row>
    <row r="65" s="344" customFormat="1" ht="18" customHeight="1" spans="1:259">
      <c r="A65" s="297" t="s">
        <v>1413</v>
      </c>
      <c r="B65" s="376"/>
      <c r="C65" s="375"/>
      <c r="D65" s="376"/>
      <c r="E65" s="333"/>
      <c r="F65" s="333"/>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2"/>
      <c r="BR65" s="362"/>
      <c r="BS65" s="362"/>
      <c r="BT65" s="362"/>
      <c r="BU65" s="362"/>
      <c r="BV65" s="362"/>
      <c r="BW65" s="362"/>
      <c r="BX65" s="362"/>
      <c r="BY65" s="362"/>
      <c r="BZ65" s="362"/>
      <c r="CA65" s="362"/>
      <c r="CB65" s="362"/>
      <c r="CC65" s="362"/>
      <c r="CD65" s="362"/>
      <c r="CE65" s="362"/>
      <c r="CF65" s="362"/>
      <c r="CG65" s="362"/>
      <c r="CH65" s="362"/>
      <c r="CI65" s="362"/>
      <c r="CJ65" s="362"/>
      <c r="CK65" s="362"/>
      <c r="CL65" s="362"/>
      <c r="CM65" s="362"/>
      <c r="CN65" s="362"/>
      <c r="CO65" s="362"/>
      <c r="CP65" s="362"/>
      <c r="CQ65" s="362"/>
      <c r="CR65" s="362"/>
      <c r="CS65" s="362"/>
      <c r="CT65" s="362"/>
      <c r="CU65" s="362"/>
      <c r="CV65" s="362"/>
      <c r="CW65" s="362"/>
      <c r="CX65" s="362"/>
      <c r="CY65" s="362"/>
      <c r="CZ65" s="362"/>
      <c r="DA65" s="362"/>
      <c r="DB65" s="362"/>
      <c r="DC65" s="362"/>
      <c r="DD65" s="362"/>
      <c r="DE65" s="362"/>
      <c r="DF65" s="362"/>
      <c r="DG65" s="362"/>
      <c r="DH65" s="362"/>
      <c r="DI65" s="362"/>
      <c r="DJ65" s="362"/>
      <c r="DK65" s="362"/>
      <c r="DL65" s="362"/>
      <c r="DM65" s="362"/>
      <c r="DN65" s="362"/>
      <c r="DO65" s="362"/>
      <c r="DP65" s="362"/>
      <c r="DQ65" s="362"/>
      <c r="DR65" s="362"/>
      <c r="DS65" s="362"/>
      <c r="DT65" s="362"/>
      <c r="DU65" s="362"/>
      <c r="DV65" s="362"/>
      <c r="DW65" s="362"/>
      <c r="DX65" s="362"/>
      <c r="DY65" s="362"/>
      <c r="DZ65" s="362"/>
      <c r="EA65" s="362"/>
      <c r="EB65" s="362"/>
      <c r="EC65" s="362"/>
      <c r="ED65" s="362"/>
      <c r="EE65" s="362"/>
      <c r="EF65" s="362"/>
      <c r="EG65" s="362"/>
      <c r="EH65" s="362"/>
      <c r="EI65" s="362"/>
      <c r="EJ65" s="362"/>
      <c r="EK65" s="362"/>
      <c r="EL65" s="362"/>
      <c r="EM65" s="362"/>
      <c r="EN65" s="362"/>
      <c r="EO65" s="362"/>
      <c r="EP65" s="362"/>
      <c r="EQ65" s="362"/>
      <c r="ER65" s="362"/>
      <c r="ES65" s="362"/>
      <c r="ET65" s="362"/>
      <c r="EU65" s="362"/>
      <c r="EV65" s="362"/>
      <c r="EW65" s="362"/>
      <c r="EX65" s="362"/>
      <c r="EY65" s="362"/>
      <c r="EZ65" s="362"/>
      <c r="FA65" s="362"/>
      <c r="FB65" s="362"/>
      <c r="FC65" s="362"/>
      <c r="FD65" s="362"/>
      <c r="FE65" s="362"/>
      <c r="FF65" s="362"/>
      <c r="FG65" s="362"/>
      <c r="FH65" s="362"/>
      <c r="FI65" s="362"/>
      <c r="FJ65" s="362"/>
      <c r="FK65" s="362"/>
      <c r="FL65" s="362"/>
      <c r="FM65" s="362"/>
      <c r="FN65" s="362"/>
      <c r="FO65" s="362"/>
      <c r="FP65" s="362"/>
      <c r="FQ65" s="362"/>
      <c r="FR65" s="362"/>
      <c r="FS65" s="362"/>
      <c r="FT65" s="362"/>
      <c r="FU65" s="362"/>
      <c r="FV65" s="362"/>
      <c r="FW65" s="362"/>
      <c r="FX65" s="362"/>
      <c r="FY65" s="362"/>
      <c r="FZ65" s="362"/>
      <c r="GA65" s="362"/>
      <c r="GB65" s="362"/>
      <c r="GC65" s="362"/>
      <c r="GD65" s="362"/>
      <c r="GE65" s="362"/>
      <c r="GF65" s="362"/>
      <c r="GG65" s="362"/>
      <c r="GH65" s="362"/>
      <c r="GI65" s="362"/>
      <c r="GJ65" s="362"/>
      <c r="GK65" s="362"/>
      <c r="GL65" s="362"/>
      <c r="GM65" s="362"/>
      <c r="GN65" s="362"/>
      <c r="GO65" s="362"/>
      <c r="GP65" s="362"/>
      <c r="GQ65" s="362"/>
      <c r="GR65" s="362"/>
      <c r="GS65" s="362"/>
      <c r="GT65" s="362"/>
      <c r="GU65" s="362"/>
      <c r="GV65" s="362"/>
      <c r="GW65" s="362"/>
      <c r="GX65" s="362"/>
      <c r="GY65" s="362"/>
      <c r="GZ65" s="362"/>
      <c r="HA65" s="362"/>
      <c r="HB65" s="362"/>
      <c r="HC65" s="362"/>
      <c r="HD65" s="362"/>
      <c r="HE65" s="362"/>
      <c r="HF65" s="362"/>
      <c r="HG65" s="362"/>
      <c r="HH65" s="362"/>
      <c r="HI65" s="362"/>
      <c r="HJ65" s="362"/>
      <c r="HK65" s="362"/>
      <c r="HL65" s="362"/>
      <c r="HM65" s="362"/>
      <c r="HN65" s="362"/>
      <c r="HO65" s="362"/>
      <c r="HP65" s="362"/>
      <c r="HQ65" s="362"/>
      <c r="HR65" s="362"/>
      <c r="HS65" s="362"/>
      <c r="HT65" s="362"/>
      <c r="HU65" s="362"/>
      <c r="HV65" s="362"/>
      <c r="HW65" s="362"/>
      <c r="HX65" s="362"/>
      <c r="HY65" s="362"/>
      <c r="HZ65" s="362"/>
      <c r="IA65" s="362"/>
      <c r="IB65" s="362"/>
      <c r="IC65" s="362"/>
      <c r="ID65" s="362"/>
      <c r="IE65" s="362"/>
      <c r="IF65" s="362"/>
      <c r="IG65" s="362"/>
      <c r="IH65" s="362"/>
      <c r="II65" s="362"/>
      <c r="IJ65" s="362"/>
      <c r="IK65" s="362"/>
      <c r="IL65" s="362"/>
      <c r="IM65" s="362"/>
      <c r="IN65" s="362"/>
      <c r="IO65" s="362"/>
      <c r="IP65" s="362"/>
      <c r="IQ65" s="362"/>
      <c r="IR65" s="362"/>
      <c r="IS65" s="362"/>
      <c r="IT65" s="362"/>
      <c r="IU65" s="362"/>
      <c r="IV65" s="362"/>
      <c r="IW65" s="362"/>
      <c r="IX65" s="362"/>
      <c r="IY65" s="362"/>
    </row>
    <row r="66" s="344" customFormat="1" ht="18" customHeight="1" spans="1:259">
      <c r="A66" s="297" t="s">
        <v>1414</v>
      </c>
      <c r="B66" s="376"/>
      <c r="C66" s="375"/>
      <c r="D66" s="376"/>
      <c r="E66" s="333"/>
      <c r="F66" s="333"/>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c r="AN66" s="362"/>
      <c r="AO66" s="362"/>
      <c r="AP66" s="362"/>
      <c r="AQ66" s="362"/>
      <c r="AR66" s="362"/>
      <c r="AS66" s="362"/>
      <c r="AT66" s="362"/>
      <c r="AU66" s="362"/>
      <c r="AV66" s="362"/>
      <c r="AW66" s="362"/>
      <c r="AX66" s="362"/>
      <c r="AY66" s="362"/>
      <c r="AZ66" s="362"/>
      <c r="BA66" s="362"/>
      <c r="BB66" s="362"/>
      <c r="BC66" s="362"/>
      <c r="BD66" s="362"/>
      <c r="BE66" s="362"/>
      <c r="BF66" s="362"/>
      <c r="BG66" s="362"/>
      <c r="BH66" s="362"/>
      <c r="BI66" s="362"/>
      <c r="BJ66" s="362"/>
      <c r="BK66" s="362"/>
      <c r="BL66" s="362"/>
      <c r="BM66" s="362"/>
      <c r="BN66" s="362"/>
      <c r="BO66" s="362"/>
      <c r="BP66" s="362"/>
      <c r="BQ66" s="362"/>
      <c r="BR66" s="362"/>
      <c r="BS66" s="362"/>
      <c r="BT66" s="362"/>
      <c r="BU66" s="362"/>
      <c r="BV66" s="362"/>
      <c r="BW66" s="362"/>
      <c r="BX66" s="362"/>
      <c r="BY66" s="362"/>
      <c r="BZ66" s="362"/>
      <c r="CA66" s="362"/>
      <c r="CB66" s="362"/>
      <c r="CC66" s="362"/>
      <c r="CD66" s="362"/>
      <c r="CE66" s="362"/>
      <c r="CF66" s="362"/>
      <c r="CG66" s="362"/>
      <c r="CH66" s="362"/>
      <c r="CI66" s="362"/>
      <c r="CJ66" s="362"/>
      <c r="CK66" s="362"/>
      <c r="CL66" s="362"/>
      <c r="CM66" s="362"/>
      <c r="CN66" s="362"/>
      <c r="CO66" s="362"/>
      <c r="CP66" s="362"/>
      <c r="CQ66" s="362"/>
      <c r="CR66" s="362"/>
      <c r="CS66" s="362"/>
      <c r="CT66" s="362"/>
      <c r="CU66" s="362"/>
      <c r="CV66" s="362"/>
      <c r="CW66" s="362"/>
      <c r="CX66" s="362"/>
      <c r="CY66" s="362"/>
      <c r="CZ66" s="362"/>
      <c r="DA66" s="362"/>
      <c r="DB66" s="362"/>
      <c r="DC66" s="362"/>
      <c r="DD66" s="362"/>
      <c r="DE66" s="362"/>
      <c r="DF66" s="362"/>
      <c r="DG66" s="362"/>
      <c r="DH66" s="362"/>
      <c r="DI66" s="362"/>
      <c r="DJ66" s="362"/>
      <c r="DK66" s="362"/>
      <c r="DL66" s="362"/>
      <c r="DM66" s="362"/>
      <c r="DN66" s="362"/>
      <c r="DO66" s="362"/>
      <c r="DP66" s="362"/>
      <c r="DQ66" s="362"/>
      <c r="DR66" s="362"/>
      <c r="DS66" s="362"/>
      <c r="DT66" s="362"/>
      <c r="DU66" s="362"/>
      <c r="DV66" s="362"/>
      <c r="DW66" s="362"/>
      <c r="DX66" s="362"/>
      <c r="DY66" s="362"/>
      <c r="DZ66" s="362"/>
      <c r="EA66" s="362"/>
      <c r="EB66" s="362"/>
      <c r="EC66" s="362"/>
      <c r="ED66" s="362"/>
      <c r="EE66" s="362"/>
      <c r="EF66" s="362"/>
      <c r="EG66" s="362"/>
      <c r="EH66" s="362"/>
      <c r="EI66" s="362"/>
      <c r="EJ66" s="362"/>
      <c r="EK66" s="362"/>
      <c r="EL66" s="362"/>
      <c r="EM66" s="362"/>
      <c r="EN66" s="362"/>
      <c r="EO66" s="362"/>
      <c r="EP66" s="362"/>
      <c r="EQ66" s="362"/>
      <c r="ER66" s="362"/>
      <c r="ES66" s="362"/>
      <c r="ET66" s="362"/>
      <c r="EU66" s="362"/>
      <c r="EV66" s="362"/>
      <c r="EW66" s="362"/>
      <c r="EX66" s="362"/>
      <c r="EY66" s="362"/>
      <c r="EZ66" s="362"/>
      <c r="FA66" s="362"/>
      <c r="FB66" s="362"/>
      <c r="FC66" s="362"/>
      <c r="FD66" s="362"/>
      <c r="FE66" s="362"/>
      <c r="FF66" s="362"/>
      <c r="FG66" s="362"/>
      <c r="FH66" s="362"/>
      <c r="FI66" s="362"/>
      <c r="FJ66" s="362"/>
      <c r="FK66" s="362"/>
      <c r="FL66" s="362"/>
      <c r="FM66" s="362"/>
      <c r="FN66" s="362"/>
      <c r="FO66" s="362"/>
      <c r="FP66" s="362"/>
      <c r="FQ66" s="362"/>
      <c r="FR66" s="362"/>
      <c r="FS66" s="362"/>
      <c r="FT66" s="362"/>
      <c r="FU66" s="362"/>
      <c r="FV66" s="362"/>
      <c r="FW66" s="362"/>
      <c r="FX66" s="362"/>
      <c r="FY66" s="362"/>
      <c r="FZ66" s="362"/>
      <c r="GA66" s="362"/>
      <c r="GB66" s="362"/>
      <c r="GC66" s="362"/>
      <c r="GD66" s="362"/>
      <c r="GE66" s="362"/>
      <c r="GF66" s="362"/>
      <c r="GG66" s="362"/>
      <c r="GH66" s="362"/>
      <c r="GI66" s="362"/>
      <c r="GJ66" s="362"/>
      <c r="GK66" s="362"/>
      <c r="GL66" s="362"/>
      <c r="GM66" s="362"/>
      <c r="GN66" s="362"/>
      <c r="GO66" s="362"/>
      <c r="GP66" s="362"/>
      <c r="GQ66" s="362"/>
      <c r="GR66" s="362"/>
      <c r="GS66" s="362"/>
      <c r="GT66" s="362"/>
      <c r="GU66" s="362"/>
      <c r="GV66" s="362"/>
      <c r="GW66" s="362"/>
      <c r="GX66" s="362"/>
      <c r="GY66" s="362"/>
      <c r="GZ66" s="362"/>
      <c r="HA66" s="362"/>
      <c r="HB66" s="362"/>
      <c r="HC66" s="362"/>
      <c r="HD66" s="362"/>
      <c r="HE66" s="362"/>
      <c r="HF66" s="362"/>
      <c r="HG66" s="362"/>
      <c r="HH66" s="362"/>
      <c r="HI66" s="362"/>
      <c r="HJ66" s="362"/>
      <c r="HK66" s="362"/>
      <c r="HL66" s="362"/>
      <c r="HM66" s="362"/>
      <c r="HN66" s="362"/>
      <c r="HO66" s="362"/>
      <c r="HP66" s="362"/>
      <c r="HQ66" s="362"/>
      <c r="HR66" s="362"/>
      <c r="HS66" s="362"/>
      <c r="HT66" s="362"/>
      <c r="HU66" s="362"/>
      <c r="HV66" s="362"/>
      <c r="HW66" s="362"/>
      <c r="HX66" s="362"/>
      <c r="HY66" s="362"/>
      <c r="HZ66" s="362"/>
      <c r="IA66" s="362"/>
      <c r="IB66" s="362"/>
      <c r="IC66" s="362"/>
      <c r="ID66" s="362"/>
      <c r="IE66" s="362"/>
      <c r="IF66" s="362"/>
      <c r="IG66" s="362"/>
      <c r="IH66" s="362"/>
      <c r="II66" s="362"/>
      <c r="IJ66" s="362"/>
      <c r="IK66" s="362"/>
      <c r="IL66" s="362"/>
      <c r="IM66" s="362"/>
      <c r="IN66" s="362"/>
      <c r="IO66" s="362"/>
      <c r="IP66" s="362"/>
      <c r="IQ66" s="362"/>
      <c r="IR66" s="362"/>
      <c r="IS66" s="362"/>
      <c r="IT66" s="362"/>
      <c r="IU66" s="362"/>
      <c r="IV66" s="362"/>
      <c r="IW66" s="362"/>
      <c r="IX66" s="362"/>
      <c r="IY66" s="362"/>
    </row>
    <row r="67" s="344" customFormat="1" ht="18" customHeight="1" spans="1:259">
      <c r="A67" s="297" t="s">
        <v>1415</v>
      </c>
      <c r="B67" s="376"/>
      <c r="C67" s="375"/>
      <c r="D67" s="376"/>
      <c r="E67" s="333"/>
      <c r="F67" s="333"/>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c r="AN67" s="362"/>
      <c r="AO67" s="362"/>
      <c r="AP67" s="362"/>
      <c r="AQ67" s="362"/>
      <c r="AR67" s="362"/>
      <c r="AS67" s="362"/>
      <c r="AT67" s="362"/>
      <c r="AU67" s="362"/>
      <c r="AV67" s="362"/>
      <c r="AW67" s="362"/>
      <c r="AX67" s="362"/>
      <c r="AY67" s="362"/>
      <c r="AZ67" s="362"/>
      <c r="BA67" s="362"/>
      <c r="BB67" s="362"/>
      <c r="BC67" s="362"/>
      <c r="BD67" s="362"/>
      <c r="BE67" s="362"/>
      <c r="BF67" s="362"/>
      <c r="BG67" s="362"/>
      <c r="BH67" s="362"/>
      <c r="BI67" s="362"/>
      <c r="BJ67" s="362"/>
      <c r="BK67" s="362"/>
      <c r="BL67" s="362"/>
      <c r="BM67" s="362"/>
      <c r="BN67" s="362"/>
      <c r="BO67" s="362"/>
      <c r="BP67" s="362"/>
      <c r="BQ67" s="362"/>
      <c r="BR67" s="362"/>
      <c r="BS67" s="362"/>
      <c r="BT67" s="362"/>
      <c r="BU67" s="362"/>
      <c r="BV67" s="362"/>
      <c r="BW67" s="362"/>
      <c r="BX67" s="362"/>
      <c r="BY67" s="362"/>
      <c r="BZ67" s="362"/>
      <c r="CA67" s="362"/>
      <c r="CB67" s="362"/>
      <c r="CC67" s="362"/>
      <c r="CD67" s="362"/>
      <c r="CE67" s="362"/>
      <c r="CF67" s="362"/>
      <c r="CG67" s="362"/>
      <c r="CH67" s="362"/>
      <c r="CI67" s="362"/>
      <c r="CJ67" s="362"/>
      <c r="CK67" s="362"/>
      <c r="CL67" s="362"/>
      <c r="CM67" s="362"/>
      <c r="CN67" s="362"/>
      <c r="CO67" s="362"/>
      <c r="CP67" s="362"/>
      <c r="CQ67" s="362"/>
      <c r="CR67" s="362"/>
      <c r="CS67" s="362"/>
      <c r="CT67" s="362"/>
      <c r="CU67" s="362"/>
      <c r="CV67" s="362"/>
      <c r="CW67" s="362"/>
      <c r="CX67" s="362"/>
      <c r="CY67" s="362"/>
      <c r="CZ67" s="362"/>
      <c r="DA67" s="362"/>
      <c r="DB67" s="362"/>
      <c r="DC67" s="362"/>
      <c r="DD67" s="362"/>
      <c r="DE67" s="362"/>
      <c r="DF67" s="362"/>
      <c r="DG67" s="362"/>
      <c r="DH67" s="362"/>
      <c r="DI67" s="362"/>
      <c r="DJ67" s="362"/>
      <c r="DK67" s="362"/>
      <c r="DL67" s="362"/>
      <c r="DM67" s="362"/>
      <c r="DN67" s="362"/>
      <c r="DO67" s="362"/>
      <c r="DP67" s="362"/>
      <c r="DQ67" s="362"/>
      <c r="DR67" s="362"/>
      <c r="DS67" s="362"/>
      <c r="DT67" s="362"/>
      <c r="DU67" s="362"/>
      <c r="DV67" s="362"/>
      <c r="DW67" s="362"/>
      <c r="DX67" s="362"/>
      <c r="DY67" s="362"/>
      <c r="DZ67" s="362"/>
      <c r="EA67" s="362"/>
      <c r="EB67" s="362"/>
      <c r="EC67" s="362"/>
      <c r="ED67" s="362"/>
      <c r="EE67" s="362"/>
      <c r="EF67" s="362"/>
      <c r="EG67" s="362"/>
      <c r="EH67" s="362"/>
      <c r="EI67" s="362"/>
      <c r="EJ67" s="362"/>
      <c r="EK67" s="362"/>
      <c r="EL67" s="362"/>
      <c r="EM67" s="362"/>
      <c r="EN67" s="362"/>
      <c r="EO67" s="362"/>
      <c r="EP67" s="362"/>
      <c r="EQ67" s="362"/>
      <c r="ER67" s="362"/>
      <c r="ES67" s="362"/>
      <c r="ET67" s="362"/>
      <c r="EU67" s="362"/>
      <c r="EV67" s="362"/>
      <c r="EW67" s="362"/>
      <c r="EX67" s="362"/>
      <c r="EY67" s="362"/>
      <c r="EZ67" s="362"/>
      <c r="FA67" s="362"/>
      <c r="FB67" s="362"/>
      <c r="FC67" s="362"/>
      <c r="FD67" s="362"/>
      <c r="FE67" s="362"/>
      <c r="FF67" s="362"/>
      <c r="FG67" s="362"/>
      <c r="FH67" s="362"/>
      <c r="FI67" s="362"/>
      <c r="FJ67" s="362"/>
      <c r="FK67" s="362"/>
      <c r="FL67" s="362"/>
      <c r="FM67" s="362"/>
      <c r="FN67" s="362"/>
      <c r="FO67" s="362"/>
      <c r="FP67" s="362"/>
      <c r="FQ67" s="362"/>
      <c r="FR67" s="362"/>
      <c r="FS67" s="362"/>
      <c r="FT67" s="362"/>
      <c r="FU67" s="362"/>
      <c r="FV67" s="362"/>
      <c r="FW67" s="362"/>
      <c r="FX67" s="362"/>
      <c r="FY67" s="362"/>
      <c r="FZ67" s="362"/>
      <c r="GA67" s="362"/>
      <c r="GB67" s="362"/>
      <c r="GC67" s="362"/>
      <c r="GD67" s="362"/>
      <c r="GE67" s="362"/>
      <c r="GF67" s="362"/>
      <c r="GG67" s="362"/>
      <c r="GH67" s="362"/>
      <c r="GI67" s="362"/>
      <c r="GJ67" s="362"/>
      <c r="GK67" s="362"/>
      <c r="GL67" s="362"/>
      <c r="GM67" s="362"/>
      <c r="GN67" s="362"/>
      <c r="GO67" s="362"/>
      <c r="GP67" s="362"/>
      <c r="GQ67" s="362"/>
      <c r="GR67" s="362"/>
      <c r="GS67" s="362"/>
      <c r="GT67" s="362"/>
      <c r="GU67" s="362"/>
      <c r="GV67" s="362"/>
      <c r="GW67" s="362"/>
      <c r="GX67" s="362"/>
      <c r="GY67" s="362"/>
      <c r="GZ67" s="362"/>
      <c r="HA67" s="362"/>
      <c r="HB67" s="362"/>
      <c r="HC67" s="362"/>
      <c r="HD67" s="362"/>
      <c r="HE67" s="362"/>
      <c r="HF67" s="362"/>
      <c r="HG67" s="362"/>
      <c r="HH67" s="362"/>
      <c r="HI67" s="362"/>
      <c r="HJ67" s="362"/>
      <c r="HK67" s="362"/>
      <c r="HL67" s="362"/>
      <c r="HM67" s="362"/>
      <c r="HN67" s="362"/>
      <c r="HO67" s="362"/>
      <c r="HP67" s="362"/>
      <c r="HQ67" s="362"/>
      <c r="HR67" s="362"/>
      <c r="HS67" s="362"/>
      <c r="HT67" s="362"/>
      <c r="HU67" s="362"/>
      <c r="HV67" s="362"/>
      <c r="HW67" s="362"/>
      <c r="HX67" s="362"/>
      <c r="HY67" s="362"/>
      <c r="HZ67" s="362"/>
      <c r="IA67" s="362"/>
      <c r="IB67" s="362"/>
      <c r="IC67" s="362"/>
      <c r="ID67" s="362"/>
      <c r="IE67" s="362"/>
      <c r="IF67" s="362"/>
      <c r="IG67" s="362"/>
      <c r="IH67" s="362"/>
      <c r="II67" s="362"/>
      <c r="IJ67" s="362"/>
      <c r="IK67" s="362"/>
      <c r="IL67" s="362"/>
      <c r="IM67" s="362"/>
      <c r="IN67" s="362"/>
      <c r="IO67" s="362"/>
      <c r="IP67" s="362"/>
      <c r="IQ67" s="362"/>
      <c r="IR67" s="362"/>
      <c r="IS67" s="362"/>
      <c r="IT67" s="362"/>
      <c r="IU67" s="362"/>
      <c r="IV67" s="362"/>
      <c r="IW67" s="362"/>
      <c r="IX67" s="362"/>
      <c r="IY67" s="362"/>
    </row>
    <row r="68" s="344" customFormat="1" ht="18" customHeight="1" spans="1:259">
      <c r="A68" s="297" t="s">
        <v>1416</v>
      </c>
      <c r="B68" s="376"/>
      <c r="C68" s="375"/>
      <c r="D68" s="376"/>
      <c r="E68" s="333"/>
      <c r="F68" s="333"/>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c r="AN68" s="362"/>
      <c r="AO68" s="362"/>
      <c r="AP68" s="362"/>
      <c r="AQ68" s="362"/>
      <c r="AR68" s="362"/>
      <c r="AS68" s="362"/>
      <c r="AT68" s="362"/>
      <c r="AU68" s="362"/>
      <c r="AV68" s="362"/>
      <c r="AW68" s="362"/>
      <c r="AX68" s="362"/>
      <c r="AY68" s="362"/>
      <c r="AZ68" s="362"/>
      <c r="BA68" s="362"/>
      <c r="BB68" s="362"/>
      <c r="BC68" s="362"/>
      <c r="BD68" s="362"/>
      <c r="BE68" s="362"/>
      <c r="BF68" s="362"/>
      <c r="BG68" s="362"/>
      <c r="BH68" s="362"/>
      <c r="BI68" s="362"/>
      <c r="BJ68" s="362"/>
      <c r="BK68" s="362"/>
      <c r="BL68" s="362"/>
      <c r="BM68" s="362"/>
      <c r="BN68" s="362"/>
      <c r="BO68" s="362"/>
      <c r="BP68" s="362"/>
      <c r="BQ68" s="362"/>
      <c r="BR68" s="362"/>
      <c r="BS68" s="362"/>
      <c r="BT68" s="362"/>
      <c r="BU68" s="362"/>
      <c r="BV68" s="362"/>
      <c r="BW68" s="362"/>
      <c r="BX68" s="362"/>
      <c r="BY68" s="362"/>
      <c r="BZ68" s="362"/>
      <c r="CA68" s="362"/>
      <c r="CB68" s="362"/>
      <c r="CC68" s="362"/>
      <c r="CD68" s="362"/>
      <c r="CE68" s="362"/>
      <c r="CF68" s="362"/>
      <c r="CG68" s="362"/>
      <c r="CH68" s="362"/>
      <c r="CI68" s="362"/>
      <c r="CJ68" s="362"/>
      <c r="CK68" s="362"/>
      <c r="CL68" s="362"/>
      <c r="CM68" s="362"/>
      <c r="CN68" s="362"/>
      <c r="CO68" s="362"/>
      <c r="CP68" s="362"/>
      <c r="CQ68" s="362"/>
      <c r="CR68" s="362"/>
      <c r="CS68" s="362"/>
      <c r="CT68" s="362"/>
      <c r="CU68" s="362"/>
      <c r="CV68" s="362"/>
      <c r="CW68" s="362"/>
      <c r="CX68" s="362"/>
      <c r="CY68" s="362"/>
      <c r="CZ68" s="362"/>
      <c r="DA68" s="362"/>
      <c r="DB68" s="362"/>
      <c r="DC68" s="362"/>
      <c r="DD68" s="362"/>
      <c r="DE68" s="362"/>
      <c r="DF68" s="362"/>
      <c r="DG68" s="362"/>
      <c r="DH68" s="362"/>
      <c r="DI68" s="362"/>
      <c r="DJ68" s="362"/>
      <c r="DK68" s="362"/>
      <c r="DL68" s="362"/>
      <c r="DM68" s="362"/>
      <c r="DN68" s="362"/>
      <c r="DO68" s="362"/>
      <c r="DP68" s="362"/>
      <c r="DQ68" s="362"/>
      <c r="DR68" s="362"/>
      <c r="DS68" s="362"/>
      <c r="DT68" s="362"/>
      <c r="DU68" s="362"/>
      <c r="DV68" s="362"/>
      <c r="DW68" s="362"/>
      <c r="DX68" s="362"/>
      <c r="DY68" s="362"/>
      <c r="DZ68" s="362"/>
      <c r="EA68" s="362"/>
      <c r="EB68" s="362"/>
      <c r="EC68" s="362"/>
      <c r="ED68" s="362"/>
      <c r="EE68" s="362"/>
      <c r="EF68" s="362"/>
      <c r="EG68" s="362"/>
      <c r="EH68" s="362"/>
      <c r="EI68" s="362"/>
      <c r="EJ68" s="362"/>
      <c r="EK68" s="362"/>
      <c r="EL68" s="362"/>
      <c r="EM68" s="362"/>
      <c r="EN68" s="362"/>
      <c r="EO68" s="362"/>
      <c r="EP68" s="362"/>
      <c r="EQ68" s="362"/>
      <c r="ER68" s="362"/>
      <c r="ES68" s="362"/>
      <c r="ET68" s="362"/>
      <c r="EU68" s="362"/>
      <c r="EV68" s="362"/>
      <c r="EW68" s="362"/>
      <c r="EX68" s="362"/>
      <c r="EY68" s="362"/>
      <c r="EZ68" s="362"/>
      <c r="FA68" s="362"/>
      <c r="FB68" s="362"/>
      <c r="FC68" s="362"/>
      <c r="FD68" s="362"/>
      <c r="FE68" s="362"/>
      <c r="FF68" s="362"/>
      <c r="FG68" s="362"/>
      <c r="FH68" s="362"/>
      <c r="FI68" s="362"/>
      <c r="FJ68" s="362"/>
      <c r="FK68" s="362"/>
      <c r="FL68" s="362"/>
      <c r="FM68" s="362"/>
      <c r="FN68" s="362"/>
      <c r="FO68" s="362"/>
      <c r="FP68" s="362"/>
      <c r="FQ68" s="362"/>
      <c r="FR68" s="362"/>
      <c r="FS68" s="362"/>
      <c r="FT68" s="362"/>
      <c r="FU68" s="362"/>
      <c r="FV68" s="362"/>
      <c r="FW68" s="362"/>
      <c r="FX68" s="362"/>
      <c r="FY68" s="362"/>
      <c r="FZ68" s="362"/>
      <c r="GA68" s="362"/>
      <c r="GB68" s="362"/>
      <c r="GC68" s="362"/>
      <c r="GD68" s="362"/>
      <c r="GE68" s="362"/>
      <c r="GF68" s="362"/>
      <c r="GG68" s="362"/>
      <c r="GH68" s="362"/>
      <c r="GI68" s="362"/>
      <c r="GJ68" s="362"/>
      <c r="GK68" s="362"/>
      <c r="GL68" s="362"/>
      <c r="GM68" s="362"/>
      <c r="GN68" s="362"/>
      <c r="GO68" s="362"/>
      <c r="GP68" s="362"/>
      <c r="GQ68" s="362"/>
      <c r="GR68" s="362"/>
      <c r="GS68" s="362"/>
      <c r="GT68" s="362"/>
      <c r="GU68" s="362"/>
      <c r="GV68" s="362"/>
      <c r="GW68" s="362"/>
      <c r="GX68" s="362"/>
      <c r="GY68" s="362"/>
      <c r="GZ68" s="362"/>
      <c r="HA68" s="362"/>
      <c r="HB68" s="362"/>
      <c r="HC68" s="362"/>
      <c r="HD68" s="362"/>
      <c r="HE68" s="362"/>
      <c r="HF68" s="362"/>
      <c r="HG68" s="362"/>
      <c r="HH68" s="362"/>
      <c r="HI68" s="362"/>
      <c r="HJ68" s="362"/>
      <c r="HK68" s="362"/>
      <c r="HL68" s="362"/>
      <c r="HM68" s="362"/>
      <c r="HN68" s="362"/>
      <c r="HO68" s="362"/>
      <c r="HP68" s="362"/>
      <c r="HQ68" s="362"/>
      <c r="HR68" s="362"/>
      <c r="HS68" s="362"/>
      <c r="HT68" s="362"/>
      <c r="HU68" s="362"/>
      <c r="HV68" s="362"/>
      <c r="HW68" s="362"/>
      <c r="HX68" s="362"/>
      <c r="HY68" s="362"/>
      <c r="HZ68" s="362"/>
      <c r="IA68" s="362"/>
      <c r="IB68" s="362"/>
      <c r="IC68" s="362"/>
      <c r="ID68" s="362"/>
      <c r="IE68" s="362"/>
      <c r="IF68" s="362"/>
      <c r="IG68" s="362"/>
      <c r="IH68" s="362"/>
      <c r="II68" s="362"/>
      <c r="IJ68" s="362"/>
      <c r="IK68" s="362"/>
      <c r="IL68" s="362"/>
      <c r="IM68" s="362"/>
      <c r="IN68" s="362"/>
      <c r="IO68" s="362"/>
      <c r="IP68" s="362"/>
      <c r="IQ68" s="362"/>
      <c r="IR68" s="362"/>
      <c r="IS68" s="362"/>
      <c r="IT68" s="362"/>
      <c r="IU68" s="362"/>
      <c r="IV68" s="362"/>
      <c r="IW68" s="362"/>
      <c r="IX68" s="362"/>
      <c r="IY68" s="362"/>
    </row>
    <row r="69" s="344" customFormat="1" ht="18" customHeight="1" spans="1:259">
      <c r="A69" s="297" t="s">
        <v>1417</v>
      </c>
      <c r="B69" s="376"/>
      <c r="C69" s="375"/>
      <c r="D69" s="376"/>
      <c r="E69" s="333"/>
      <c r="F69" s="333"/>
      <c r="G69" s="362"/>
      <c r="H69" s="362"/>
      <c r="I69" s="362"/>
      <c r="J69" s="362"/>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c r="AN69" s="362"/>
      <c r="AO69" s="362"/>
      <c r="AP69" s="362"/>
      <c r="AQ69" s="362"/>
      <c r="AR69" s="362"/>
      <c r="AS69" s="362"/>
      <c r="AT69" s="362"/>
      <c r="AU69" s="362"/>
      <c r="AV69" s="362"/>
      <c r="AW69" s="362"/>
      <c r="AX69" s="362"/>
      <c r="AY69" s="362"/>
      <c r="AZ69" s="362"/>
      <c r="BA69" s="362"/>
      <c r="BB69" s="362"/>
      <c r="BC69" s="362"/>
      <c r="BD69" s="362"/>
      <c r="BE69" s="362"/>
      <c r="BF69" s="362"/>
      <c r="BG69" s="362"/>
      <c r="BH69" s="362"/>
      <c r="BI69" s="362"/>
      <c r="BJ69" s="362"/>
      <c r="BK69" s="362"/>
      <c r="BL69" s="362"/>
      <c r="BM69" s="362"/>
      <c r="BN69" s="362"/>
      <c r="BO69" s="362"/>
      <c r="BP69" s="362"/>
      <c r="BQ69" s="362"/>
      <c r="BR69" s="362"/>
      <c r="BS69" s="362"/>
      <c r="BT69" s="362"/>
      <c r="BU69" s="362"/>
      <c r="BV69" s="362"/>
      <c r="BW69" s="362"/>
      <c r="BX69" s="362"/>
      <c r="BY69" s="362"/>
      <c r="BZ69" s="362"/>
      <c r="CA69" s="362"/>
      <c r="CB69" s="362"/>
      <c r="CC69" s="362"/>
      <c r="CD69" s="362"/>
      <c r="CE69" s="362"/>
      <c r="CF69" s="362"/>
      <c r="CG69" s="362"/>
      <c r="CH69" s="362"/>
      <c r="CI69" s="362"/>
      <c r="CJ69" s="362"/>
      <c r="CK69" s="362"/>
      <c r="CL69" s="362"/>
      <c r="CM69" s="362"/>
      <c r="CN69" s="362"/>
      <c r="CO69" s="362"/>
      <c r="CP69" s="362"/>
      <c r="CQ69" s="362"/>
      <c r="CR69" s="362"/>
      <c r="CS69" s="362"/>
      <c r="CT69" s="362"/>
      <c r="CU69" s="362"/>
      <c r="CV69" s="362"/>
      <c r="CW69" s="362"/>
      <c r="CX69" s="362"/>
      <c r="CY69" s="362"/>
      <c r="CZ69" s="362"/>
      <c r="DA69" s="362"/>
      <c r="DB69" s="362"/>
      <c r="DC69" s="362"/>
      <c r="DD69" s="362"/>
      <c r="DE69" s="362"/>
      <c r="DF69" s="362"/>
      <c r="DG69" s="362"/>
      <c r="DH69" s="362"/>
      <c r="DI69" s="362"/>
      <c r="DJ69" s="362"/>
      <c r="DK69" s="362"/>
      <c r="DL69" s="362"/>
      <c r="DM69" s="362"/>
      <c r="DN69" s="362"/>
      <c r="DO69" s="362"/>
      <c r="DP69" s="362"/>
      <c r="DQ69" s="362"/>
      <c r="DR69" s="362"/>
      <c r="DS69" s="362"/>
      <c r="DT69" s="362"/>
      <c r="DU69" s="362"/>
      <c r="DV69" s="362"/>
      <c r="DW69" s="362"/>
      <c r="DX69" s="362"/>
      <c r="DY69" s="362"/>
      <c r="DZ69" s="362"/>
      <c r="EA69" s="362"/>
      <c r="EB69" s="362"/>
      <c r="EC69" s="362"/>
      <c r="ED69" s="362"/>
      <c r="EE69" s="362"/>
      <c r="EF69" s="362"/>
      <c r="EG69" s="362"/>
      <c r="EH69" s="362"/>
      <c r="EI69" s="362"/>
      <c r="EJ69" s="362"/>
      <c r="EK69" s="362"/>
      <c r="EL69" s="362"/>
      <c r="EM69" s="362"/>
      <c r="EN69" s="362"/>
      <c r="EO69" s="362"/>
      <c r="EP69" s="362"/>
      <c r="EQ69" s="362"/>
      <c r="ER69" s="362"/>
      <c r="ES69" s="362"/>
      <c r="ET69" s="362"/>
      <c r="EU69" s="362"/>
      <c r="EV69" s="362"/>
      <c r="EW69" s="362"/>
      <c r="EX69" s="362"/>
      <c r="EY69" s="362"/>
      <c r="EZ69" s="362"/>
      <c r="FA69" s="362"/>
      <c r="FB69" s="362"/>
      <c r="FC69" s="362"/>
      <c r="FD69" s="362"/>
      <c r="FE69" s="362"/>
      <c r="FF69" s="362"/>
      <c r="FG69" s="362"/>
      <c r="FH69" s="362"/>
      <c r="FI69" s="362"/>
      <c r="FJ69" s="362"/>
      <c r="FK69" s="362"/>
      <c r="FL69" s="362"/>
      <c r="FM69" s="362"/>
      <c r="FN69" s="362"/>
      <c r="FO69" s="362"/>
      <c r="FP69" s="362"/>
      <c r="FQ69" s="362"/>
      <c r="FR69" s="362"/>
      <c r="FS69" s="362"/>
      <c r="FT69" s="362"/>
      <c r="FU69" s="362"/>
      <c r="FV69" s="362"/>
      <c r="FW69" s="362"/>
      <c r="FX69" s="362"/>
      <c r="FY69" s="362"/>
      <c r="FZ69" s="362"/>
      <c r="GA69" s="362"/>
      <c r="GB69" s="362"/>
      <c r="GC69" s="362"/>
      <c r="GD69" s="362"/>
      <c r="GE69" s="362"/>
      <c r="GF69" s="362"/>
      <c r="GG69" s="362"/>
      <c r="GH69" s="362"/>
      <c r="GI69" s="362"/>
      <c r="GJ69" s="362"/>
      <c r="GK69" s="362"/>
      <c r="GL69" s="362"/>
      <c r="GM69" s="362"/>
      <c r="GN69" s="362"/>
      <c r="GO69" s="362"/>
      <c r="GP69" s="362"/>
      <c r="GQ69" s="362"/>
      <c r="GR69" s="362"/>
      <c r="GS69" s="362"/>
      <c r="GT69" s="362"/>
      <c r="GU69" s="362"/>
      <c r="GV69" s="362"/>
      <c r="GW69" s="362"/>
      <c r="GX69" s="362"/>
      <c r="GY69" s="362"/>
      <c r="GZ69" s="362"/>
      <c r="HA69" s="362"/>
      <c r="HB69" s="362"/>
      <c r="HC69" s="362"/>
      <c r="HD69" s="362"/>
      <c r="HE69" s="362"/>
      <c r="HF69" s="362"/>
      <c r="HG69" s="362"/>
      <c r="HH69" s="362"/>
      <c r="HI69" s="362"/>
      <c r="HJ69" s="362"/>
      <c r="HK69" s="362"/>
      <c r="HL69" s="362"/>
      <c r="HM69" s="362"/>
      <c r="HN69" s="362"/>
      <c r="HO69" s="362"/>
      <c r="HP69" s="362"/>
      <c r="HQ69" s="362"/>
      <c r="HR69" s="362"/>
      <c r="HS69" s="362"/>
      <c r="HT69" s="362"/>
      <c r="HU69" s="362"/>
      <c r="HV69" s="362"/>
      <c r="HW69" s="362"/>
      <c r="HX69" s="362"/>
      <c r="HY69" s="362"/>
      <c r="HZ69" s="362"/>
      <c r="IA69" s="362"/>
      <c r="IB69" s="362"/>
      <c r="IC69" s="362"/>
      <c r="ID69" s="362"/>
      <c r="IE69" s="362"/>
      <c r="IF69" s="362"/>
      <c r="IG69" s="362"/>
      <c r="IH69" s="362"/>
      <c r="II69" s="362"/>
      <c r="IJ69" s="362"/>
      <c r="IK69" s="362"/>
      <c r="IL69" s="362"/>
      <c r="IM69" s="362"/>
      <c r="IN69" s="362"/>
      <c r="IO69" s="362"/>
      <c r="IP69" s="362"/>
      <c r="IQ69" s="362"/>
      <c r="IR69" s="362"/>
      <c r="IS69" s="362"/>
      <c r="IT69" s="362"/>
      <c r="IU69" s="362"/>
      <c r="IV69" s="362"/>
      <c r="IW69" s="362"/>
      <c r="IX69" s="362"/>
      <c r="IY69" s="362"/>
    </row>
    <row r="70" s="344" customFormat="1" ht="18" customHeight="1" spans="1:259">
      <c r="A70" s="179" t="s">
        <v>1418</v>
      </c>
      <c r="B70" s="381"/>
      <c r="C70" s="382"/>
      <c r="D70" s="381"/>
      <c r="E70" s="333"/>
      <c r="F70" s="333"/>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362"/>
      <c r="BA70" s="362"/>
      <c r="BB70" s="362"/>
      <c r="BC70" s="362"/>
      <c r="BD70" s="362"/>
      <c r="BE70" s="362"/>
      <c r="BF70" s="362"/>
      <c r="BG70" s="362"/>
      <c r="BH70" s="362"/>
      <c r="BI70" s="362"/>
      <c r="BJ70" s="362"/>
      <c r="BK70" s="362"/>
      <c r="BL70" s="362"/>
      <c r="BM70" s="362"/>
      <c r="BN70" s="362"/>
      <c r="BO70" s="362"/>
      <c r="BP70" s="362"/>
      <c r="BQ70" s="362"/>
      <c r="BR70" s="362"/>
      <c r="BS70" s="362"/>
      <c r="BT70" s="362"/>
      <c r="BU70" s="362"/>
      <c r="BV70" s="362"/>
      <c r="BW70" s="362"/>
      <c r="BX70" s="362"/>
      <c r="BY70" s="362"/>
      <c r="BZ70" s="362"/>
      <c r="CA70" s="362"/>
      <c r="CB70" s="362"/>
      <c r="CC70" s="362"/>
      <c r="CD70" s="362"/>
      <c r="CE70" s="362"/>
      <c r="CF70" s="362"/>
      <c r="CG70" s="362"/>
      <c r="CH70" s="362"/>
      <c r="CI70" s="362"/>
      <c r="CJ70" s="362"/>
      <c r="CK70" s="362"/>
      <c r="CL70" s="362"/>
      <c r="CM70" s="362"/>
      <c r="CN70" s="362"/>
      <c r="CO70" s="362"/>
      <c r="CP70" s="362"/>
      <c r="CQ70" s="362"/>
      <c r="CR70" s="362"/>
      <c r="CS70" s="362"/>
      <c r="CT70" s="362"/>
      <c r="CU70" s="362"/>
      <c r="CV70" s="362"/>
      <c r="CW70" s="362"/>
      <c r="CX70" s="362"/>
      <c r="CY70" s="362"/>
      <c r="CZ70" s="362"/>
      <c r="DA70" s="362"/>
      <c r="DB70" s="362"/>
      <c r="DC70" s="362"/>
      <c r="DD70" s="362"/>
      <c r="DE70" s="362"/>
      <c r="DF70" s="362"/>
      <c r="DG70" s="362"/>
      <c r="DH70" s="362"/>
      <c r="DI70" s="362"/>
      <c r="DJ70" s="362"/>
      <c r="DK70" s="362"/>
      <c r="DL70" s="362"/>
      <c r="DM70" s="362"/>
      <c r="DN70" s="362"/>
      <c r="DO70" s="362"/>
      <c r="DP70" s="362"/>
      <c r="DQ70" s="362"/>
      <c r="DR70" s="362"/>
      <c r="DS70" s="362"/>
      <c r="DT70" s="362"/>
      <c r="DU70" s="362"/>
      <c r="DV70" s="362"/>
      <c r="DW70" s="362"/>
      <c r="DX70" s="362"/>
      <c r="DY70" s="362"/>
      <c r="DZ70" s="362"/>
      <c r="EA70" s="362"/>
      <c r="EB70" s="362"/>
      <c r="EC70" s="362"/>
      <c r="ED70" s="362"/>
      <c r="EE70" s="362"/>
      <c r="EF70" s="362"/>
      <c r="EG70" s="362"/>
      <c r="EH70" s="362"/>
      <c r="EI70" s="362"/>
      <c r="EJ70" s="362"/>
      <c r="EK70" s="362"/>
      <c r="EL70" s="362"/>
      <c r="EM70" s="362"/>
      <c r="EN70" s="362"/>
      <c r="EO70" s="362"/>
      <c r="EP70" s="362"/>
      <c r="EQ70" s="362"/>
      <c r="ER70" s="362"/>
      <c r="ES70" s="362"/>
      <c r="ET70" s="362"/>
      <c r="EU70" s="362"/>
      <c r="EV70" s="362"/>
      <c r="EW70" s="362"/>
      <c r="EX70" s="362"/>
      <c r="EY70" s="362"/>
      <c r="EZ70" s="362"/>
      <c r="FA70" s="362"/>
      <c r="FB70" s="362"/>
      <c r="FC70" s="362"/>
      <c r="FD70" s="362"/>
      <c r="FE70" s="362"/>
      <c r="FF70" s="362"/>
      <c r="FG70" s="362"/>
      <c r="FH70" s="362"/>
      <c r="FI70" s="362"/>
      <c r="FJ70" s="362"/>
      <c r="FK70" s="362"/>
      <c r="FL70" s="362"/>
      <c r="FM70" s="362"/>
      <c r="FN70" s="362"/>
      <c r="FO70" s="362"/>
      <c r="FP70" s="362"/>
      <c r="FQ70" s="362"/>
      <c r="FR70" s="362"/>
      <c r="FS70" s="362"/>
      <c r="FT70" s="362"/>
      <c r="FU70" s="362"/>
      <c r="FV70" s="362"/>
      <c r="FW70" s="362"/>
      <c r="FX70" s="362"/>
      <c r="FY70" s="362"/>
      <c r="FZ70" s="362"/>
      <c r="GA70" s="362"/>
      <c r="GB70" s="362"/>
      <c r="GC70" s="362"/>
      <c r="GD70" s="362"/>
      <c r="GE70" s="362"/>
      <c r="GF70" s="362"/>
      <c r="GG70" s="362"/>
      <c r="GH70" s="362"/>
      <c r="GI70" s="362"/>
      <c r="GJ70" s="362"/>
      <c r="GK70" s="362"/>
      <c r="GL70" s="362"/>
      <c r="GM70" s="362"/>
      <c r="GN70" s="362"/>
      <c r="GO70" s="362"/>
      <c r="GP70" s="362"/>
      <c r="GQ70" s="362"/>
      <c r="GR70" s="362"/>
      <c r="GS70" s="362"/>
      <c r="GT70" s="362"/>
      <c r="GU70" s="362"/>
      <c r="GV70" s="362"/>
      <c r="GW70" s="362"/>
      <c r="GX70" s="362"/>
      <c r="GY70" s="362"/>
      <c r="GZ70" s="362"/>
      <c r="HA70" s="362"/>
      <c r="HB70" s="362"/>
      <c r="HC70" s="362"/>
      <c r="HD70" s="362"/>
      <c r="HE70" s="362"/>
      <c r="HF70" s="362"/>
      <c r="HG70" s="362"/>
      <c r="HH70" s="362"/>
      <c r="HI70" s="362"/>
      <c r="HJ70" s="362"/>
      <c r="HK70" s="362"/>
      <c r="HL70" s="362"/>
      <c r="HM70" s="362"/>
      <c r="HN70" s="362"/>
      <c r="HO70" s="362"/>
      <c r="HP70" s="362"/>
      <c r="HQ70" s="362"/>
      <c r="HR70" s="362"/>
      <c r="HS70" s="362"/>
      <c r="HT70" s="362"/>
      <c r="HU70" s="362"/>
      <c r="HV70" s="362"/>
      <c r="HW70" s="362"/>
      <c r="HX70" s="362"/>
      <c r="HY70" s="362"/>
      <c r="HZ70" s="362"/>
      <c r="IA70" s="362"/>
      <c r="IB70" s="362"/>
      <c r="IC70" s="362"/>
      <c r="ID70" s="362"/>
      <c r="IE70" s="362"/>
      <c r="IF70" s="362"/>
      <c r="IG70" s="362"/>
      <c r="IH70" s="362"/>
      <c r="II70" s="362"/>
      <c r="IJ70" s="362"/>
      <c r="IK70" s="362"/>
      <c r="IL70" s="362"/>
      <c r="IM70" s="362"/>
      <c r="IN70" s="362"/>
      <c r="IO70" s="362"/>
      <c r="IP70" s="362"/>
      <c r="IQ70" s="362"/>
      <c r="IR70" s="362"/>
      <c r="IS70" s="362"/>
      <c r="IT70" s="362"/>
      <c r="IU70" s="362"/>
      <c r="IV70" s="362"/>
      <c r="IW70" s="362"/>
      <c r="IX70" s="362"/>
      <c r="IY70" s="362"/>
    </row>
    <row r="71" s="344" customFormat="1" ht="18" customHeight="1" spans="1:259">
      <c r="A71" s="179" t="s">
        <v>1419</v>
      </c>
      <c r="B71" s="381"/>
      <c r="C71" s="382"/>
      <c r="D71" s="381"/>
      <c r="E71" s="333"/>
      <c r="F71" s="333"/>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2"/>
      <c r="AO71" s="362"/>
      <c r="AP71" s="362"/>
      <c r="AQ71" s="362"/>
      <c r="AR71" s="362"/>
      <c r="AS71" s="362"/>
      <c r="AT71" s="362"/>
      <c r="AU71" s="362"/>
      <c r="AV71" s="362"/>
      <c r="AW71" s="362"/>
      <c r="AX71" s="362"/>
      <c r="AY71" s="362"/>
      <c r="AZ71" s="362"/>
      <c r="BA71" s="362"/>
      <c r="BB71" s="362"/>
      <c r="BC71" s="362"/>
      <c r="BD71" s="362"/>
      <c r="BE71" s="362"/>
      <c r="BF71" s="362"/>
      <c r="BG71" s="362"/>
      <c r="BH71" s="362"/>
      <c r="BI71" s="362"/>
      <c r="BJ71" s="362"/>
      <c r="BK71" s="362"/>
      <c r="BL71" s="362"/>
      <c r="BM71" s="362"/>
      <c r="BN71" s="362"/>
      <c r="BO71" s="362"/>
      <c r="BP71" s="362"/>
      <c r="BQ71" s="362"/>
      <c r="BR71" s="362"/>
      <c r="BS71" s="362"/>
      <c r="BT71" s="362"/>
      <c r="BU71" s="362"/>
      <c r="BV71" s="362"/>
      <c r="BW71" s="362"/>
      <c r="BX71" s="362"/>
      <c r="BY71" s="362"/>
      <c r="BZ71" s="362"/>
      <c r="CA71" s="362"/>
      <c r="CB71" s="362"/>
      <c r="CC71" s="362"/>
      <c r="CD71" s="362"/>
      <c r="CE71" s="362"/>
      <c r="CF71" s="362"/>
      <c r="CG71" s="362"/>
      <c r="CH71" s="362"/>
      <c r="CI71" s="362"/>
      <c r="CJ71" s="362"/>
      <c r="CK71" s="362"/>
      <c r="CL71" s="362"/>
      <c r="CM71" s="362"/>
      <c r="CN71" s="362"/>
      <c r="CO71" s="362"/>
      <c r="CP71" s="362"/>
      <c r="CQ71" s="362"/>
      <c r="CR71" s="362"/>
      <c r="CS71" s="362"/>
      <c r="CT71" s="362"/>
      <c r="CU71" s="362"/>
      <c r="CV71" s="362"/>
      <c r="CW71" s="362"/>
      <c r="CX71" s="362"/>
      <c r="CY71" s="362"/>
      <c r="CZ71" s="362"/>
      <c r="DA71" s="362"/>
      <c r="DB71" s="362"/>
      <c r="DC71" s="362"/>
      <c r="DD71" s="362"/>
      <c r="DE71" s="362"/>
      <c r="DF71" s="362"/>
      <c r="DG71" s="362"/>
      <c r="DH71" s="362"/>
      <c r="DI71" s="362"/>
      <c r="DJ71" s="362"/>
      <c r="DK71" s="362"/>
      <c r="DL71" s="362"/>
      <c r="DM71" s="362"/>
      <c r="DN71" s="362"/>
      <c r="DO71" s="362"/>
      <c r="DP71" s="362"/>
      <c r="DQ71" s="362"/>
      <c r="DR71" s="362"/>
      <c r="DS71" s="362"/>
      <c r="DT71" s="362"/>
      <c r="DU71" s="362"/>
      <c r="DV71" s="362"/>
      <c r="DW71" s="362"/>
      <c r="DX71" s="362"/>
      <c r="DY71" s="362"/>
      <c r="DZ71" s="362"/>
      <c r="EA71" s="362"/>
      <c r="EB71" s="362"/>
      <c r="EC71" s="362"/>
      <c r="ED71" s="362"/>
      <c r="EE71" s="362"/>
      <c r="EF71" s="362"/>
      <c r="EG71" s="362"/>
      <c r="EH71" s="362"/>
      <c r="EI71" s="362"/>
      <c r="EJ71" s="362"/>
      <c r="EK71" s="362"/>
      <c r="EL71" s="362"/>
      <c r="EM71" s="362"/>
      <c r="EN71" s="362"/>
      <c r="EO71" s="362"/>
      <c r="EP71" s="362"/>
      <c r="EQ71" s="362"/>
      <c r="ER71" s="362"/>
      <c r="ES71" s="362"/>
      <c r="ET71" s="362"/>
      <c r="EU71" s="362"/>
      <c r="EV71" s="362"/>
      <c r="EW71" s="362"/>
      <c r="EX71" s="362"/>
      <c r="EY71" s="362"/>
      <c r="EZ71" s="362"/>
      <c r="FA71" s="362"/>
      <c r="FB71" s="362"/>
      <c r="FC71" s="362"/>
      <c r="FD71" s="362"/>
      <c r="FE71" s="362"/>
      <c r="FF71" s="362"/>
      <c r="FG71" s="362"/>
      <c r="FH71" s="362"/>
      <c r="FI71" s="362"/>
      <c r="FJ71" s="362"/>
      <c r="FK71" s="362"/>
      <c r="FL71" s="362"/>
      <c r="FM71" s="362"/>
      <c r="FN71" s="362"/>
      <c r="FO71" s="362"/>
      <c r="FP71" s="362"/>
      <c r="FQ71" s="362"/>
      <c r="FR71" s="362"/>
      <c r="FS71" s="362"/>
      <c r="FT71" s="362"/>
      <c r="FU71" s="362"/>
      <c r="FV71" s="362"/>
      <c r="FW71" s="362"/>
      <c r="FX71" s="362"/>
      <c r="FY71" s="362"/>
      <c r="FZ71" s="362"/>
      <c r="GA71" s="362"/>
      <c r="GB71" s="362"/>
      <c r="GC71" s="362"/>
      <c r="GD71" s="362"/>
      <c r="GE71" s="362"/>
      <c r="GF71" s="362"/>
      <c r="GG71" s="362"/>
      <c r="GH71" s="362"/>
      <c r="GI71" s="362"/>
      <c r="GJ71" s="362"/>
      <c r="GK71" s="362"/>
      <c r="GL71" s="362"/>
      <c r="GM71" s="362"/>
      <c r="GN71" s="362"/>
      <c r="GO71" s="362"/>
      <c r="GP71" s="362"/>
      <c r="GQ71" s="362"/>
      <c r="GR71" s="362"/>
      <c r="GS71" s="362"/>
      <c r="GT71" s="362"/>
      <c r="GU71" s="362"/>
      <c r="GV71" s="362"/>
      <c r="GW71" s="362"/>
      <c r="GX71" s="362"/>
      <c r="GY71" s="362"/>
      <c r="GZ71" s="362"/>
      <c r="HA71" s="362"/>
      <c r="HB71" s="362"/>
      <c r="HC71" s="362"/>
      <c r="HD71" s="362"/>
      <c r="HE71" s="362"/>
      <c r="HF71" s="362"/>
      <c r="HG71" s="362"/>
      <c r="HH71" s="362"/>
      <c r="HI71" s="362"/>
      <c r="HJ71" s="362"/>
      <c r="HK71" s="362"/>
      <c r="HL71" s="362"/>
      <c r="HM71" s="362"/>
      <c r="HN71" s="362"/>
      <c r="HO71" s="362"/>
      <c r="HP71" s="362"/>
      <c r="HQ71" s="362"/>
      <c r="HR71" s="362"/>
      <c r="HS71" s="362"/>
      <c r="HT71" s="362"/>
      <c r="HU71" s="362"/>
      <c r="HV71" s="362"/>
      <c r="HW71" s="362"/>
      <c r="HX71" s="362"/>
      <c r="HY71" s="362"/>
      <c r="HZ71" s="362"/>
      <c r="IA71" s="362"/>
      <c r="IB71" s="362"/>
      <c r="IC71" s="362"/>
      <c r="ID71" s="362"/>
      <c r="IE71" s="362"/>
      <c r="IF71" s="362"/>
      <c r="IG71" s="362"/>
      <c r="IH71" s="362"/>
      <c r="II71" s="362"/>
      <c r="IJ71" s="362"/>
      <c r="IK71" s="362"/>
      <c r="IL71" s="362"/>
      <c r="IM71" s="362"/>
      <c r="IN71" s="362"/>
      <c r="IO71" s="362"/>
      <c r="IP71" s="362"/>
      <c r="IQ71" s="362"/>
      <c r="IR71" s="362"/>
      <c r="IS71" s="362"/>
      <c r="IT71" s="362"/>
      <c r="IU71" s="362"/>
      <c r="IV71" s="362"/>
      <c r="IW71" s="362"/>
      <c r="IX71" s="362"/>
      <c r="IY71" s="362"/>
    </row>
    <row r="72" ht="18" customHeight="1" spans="1:259">
      <c r="A72" s="297" t="s">
        <v>1420</v>
      </c>
      <c r="B72" s="381"/>
      <c r="C72" s="382"/>
      <c r="D72" s="381"/>
      <c r="E72" s="333"/>
      <c r="F72" s="333"/>
    </row>
    <row r="73" ht="18" customHeight="1" spans="1:259">
      <c r="A73" s="297" t="s">
        <v>1421</v>
      </c>
      <c r="B73" s="381"/>
      <c r="C73" s="382"/>
      <c r="D73" s="381"/>
      <c r="E73" s="333"/>
      <c r="F73" s="333"/>
    </row>
    <row r="74" ht="18" customHeight="1" spans="1:259">
      <c r="A74" s="179" t="s">
        <v>1422</v>
      </c>
      <c r="B74" s="381"/>
      <c r="C74" s="382"/>
      <c r="D74" s="381"/>
      <c r="E74" s="333"/>
      <c r="F74" s="333"/>
    </row>
    <row r="75" ht="18" customHeight="1" spans="1:259">
      <c r="A75" s="179" t="s">
        <v>1423</v>
      </c>
      <c r="B75" s="381"/>
      <c r="C75" s="382"/>
      <c r="D75" s="381"/>
      <c r="E75" s="333"/>
      <c r="F75" s="333"/>
    </row>
    <row r="76" ht="18" customHeight="1" spans="1:259">
      <c r="A76" s="383" t="s">
        <v>1238</v>
      </c>
      <c r="B76" s="384">
        <v>83520</v>
      </c>
      <c r="C76" s="384">
        <v>50050</v>
      </c>
      <c r="D76" s="384">
        <v>50050</v>
      </c>
      <c r="E76" s="379">
        <f>D76/B76</f>
        <v>0.599257662835249</v>
      </c>
      <c r="F76" s="335">
        <v>0.48</v>
      </c>
    </row>
  </sheetData>
  <mergeCells count="1">
    <mergeCell ref="A2:F2"/>
  </mergeCells>
  <printOptions horizontalCentered="1"/>
  <pageMargins left="0.590277777777778" right="0.590277777777778" top="0.393055555555556" bottom="0.590277777777778" header="0.590277777777778" footer="0.196527777777778"/>
  <pageSetup paperSize="9" scale="84" fitToHeight="0" orientation="portrait" blackAndWhite="1" useFirstPageNumber="1" horizontalDpi="600" vertic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5"/>
  <sheetViews>
    <sheetView showGridLines="0" showZeros="0" zoomScale="85" zoomScaleNormal="85" workbookViewId="0">
      <pane ySplit="4" topLeftCell="A5" activePane="bottomLeft" state="frozen"/>
      <selection/>
      <selection pane="bottomLeft" activeCell="K24" sqref="K24"/>
    </sheetView>
  </sheetViews>
  <sheetFormatPr defaultColWidth="10.0666666666667" defaultRowHeight="14.25" outlineLevelCol="7"/>
  <cols>
    <col min="1" max="1" width="49.1083333333333" style="309" customWidth="1"/>
    <col min="2" max="2" width="9.55833333333333" style="310" customWidth="1"/>
    <col min="3" max="3" width="8.825" style="311" customWidth="1"/>
    <col min="4" max="4" width="8.24166666666667" style="310" customWidth="1"/>
    <col min="5" max="5" width="7.2" style="310" customWidth="1"/>
    <col min="6" max="6" width="7.35" style="310" customWidth="1"/>
    <col min="7" max="16384" width="10.0666666666667" style="310"/>
  </cols>
  <sheetData>
    <row r="1" s="302" customFormat="1" ht="24" customHeight="1" spans="1:8">
      <c r="A1" s="312" t="s">
        <v>1691</v>
      </c>
      <c r="C1" s="313"/>
      <c r="D1" s="313"/>
    </row>
    <row r="2" s="303" customFormat="1" ht="42" customHeight="1" spans="1:8">
      <c r="A2" s="314" t="s">
        <v>1692</v>
      </c>
      <c r="B2" s="315"/>
      <c r="C2" s="315"/>
      <c r="D2" s="315"/>
      <c r="E2" s="315"/>
      <c r="F2" s="315"/>
    </row>
    <row r="3" s="304" customFormat="1" ht="27" customHeight="1" spans="1:8">
      <c r="A3" s="77"/>
      <c r="B3" s="316"/>
      <c r="C3" s="317"/>
      <c r="D3" s="316"/>
      <c r="E3" s="318" t="s">
        <v>38</v>
      </c>
      <c r="F3" s="318"/>
    </row>
    <row r="4" s="305" customFormat="1" ht="30" customHeight="1" spans="1:8">
      <c r="A4" s="319" t="s">
        <v>1693</v>
      </c>
      <c r="B4" s="19" t="s">
        <v>4</v>
      </c>
      <c r="C4" s="320" t="s">
        <v>121</v>
      </c>
      <c r="D4" s="19" t="s">
        <v>6</v>
      </c>
      <c r="E4" s="19" t="s">
        <v>7</v>
      </c>
      <c r="F4" s="320" t="s">
        <v>8</v>
      </c>
    </row>
    <row r="5" s="306" customFormat="1" ht="14" customHeight="1" spans="1:8">
      <c r="A5" s="321" t="s">
        <v>405</v>
      </c>
      <c r="B5" s="322"/>
      <c r="C5" s="322"/>
      <c r="D5" s="322"/>
      <c r="E5" s="323"/>
      <c r="F5" s="324"/>
    </row>
    <row r="6" s="306" customFormat="1" ht="14" customHeight="1" spans="1:8">
      <c r="A6" s="321" t="s">
        <v>1426</v>
      </c>
      <c r="B6" s="21"/>
      <c r="C6" s="21"/>
      <c r="D6" s="21"/>
      <c r="E6" s="323"/>
      <c r="F6" s="325"/>
    </row>
    <row r="7" s="306" customFormat="1" ht="14" customHeight="1" spans="1:8">
      <c r="A7" s="326" t="s">
        <v>1427</v>
      </c>
      <c r="B7" s="21"/>
      <c r="C7" s="21"/>
      <c r="D7" s="21"/>
      <c r="E7" s="323"/>
      <c r="F7" s="325"/>
    </row>
    <row r="8" s="306" customFormat="1" ht="14" customHeight="1" spans="1:8">
      <c r="A8" s="326" t="s">
        <v>1428</v>
      </c>
      <c r="B8" s="21"/>
      <c r="C8" s="21"/>
      <c r="D8" s="21"/>
      <c r="E8" s="323"/>
      <c r="F8" s="325"/>
    </row>
    <row r="9" s="306" customFormat="1" ht="14" customHeight="1" spans="1:8">
      <c r="A9" s="326" t="s">
        <v>1429</v>
      </c>
      <c r="B9" s="21"/>
      <c r="C9" s="21"/>
      <c r="D9" s="21"/>
      <c r="E9" s="323"/>
      <c r="F9" s="325"/>
    </row>
    <row r="10" s="306" customFormat="1" ht="14" customHeight="1" spans="1:8">
      <c r="A10" s="326" t="s">
        <v>1430</v>
      </c>
      <c r="B10" s="322"/>
      <c r="C10" s="322"/>
      <c r="D10" s="322"/>
      <c r="E10" s="323"/>
      <c r="F10" s="324"/>
    </row>
    <row r="11" s="306" customFormat="1" ht="14" customHeight="1" spans="1:8">
      <c r="A11" s="326" t="s">
        <v>1431</v>
      </c>
      <c r="B11" s="21"/>
      <c r="C11" s="21"/>
      <c r="D11" s="21"/>
      <c r="E11" s="323"/>
      <c r="F11" s="325"/>
    </row>
    <row r="12" s="306" customFormat="1" ht="14" customHeight="1" spans="1:8">
      <c r="A12" s="326" t="s">
        <v>1432</v>
      </c>
      <c r="B12" s="21"/>
      <c r="C12" s="21"/>
      <c r="D12" s="21"/>
      <c r="E12" s="323"/>
      <c r="F12" s="325"/>
    </row>
    <row r="13" s="306" customFormat="1" ht="14" customHeight="1" spans="1:8">
      <c r="A13" s="321" t="s">
        <v>455</v>
      </c>
      <c r="B13" s="21"/>
      <c r="C13" s="21"/>
      <c r="D13" s="327">
        <v>2</v>
      </c>
      <c r="E13" s="323"/>
      <c r="F13" s="324">
        <v>0.5</v>
      </c>
    </row>
    <row r="14" s="307" customFormat="1" ht="14" customHeight="1" spans="1:8">
      <c r="A14" s="321" t="s">
        <v>1433</v>
      </c>
      <c r="B14" s="21"/>
      <c r="C14" s="21"/>
      <c r="D14" s="327">
        <v>2</v>
      </c>
      <c r="E14" s="323"/>
      <c r="F14" s="324">
        <v>0.5</v>
      </c>
    </row>
    <row r="15" s="307" customFormat="1" ht="14" customHeight="1" spans="1:8">
      <c r="A15" s="326" t="s">
        <v>1434</v>
      </c>
      <c r="B15" s="21"/>
      <c r="C15" s="21"/>
      <c r="D15" s="21"/>
      <c r="E15" s="323"/>
      <c r="F15" s="325"/>
    </row>
    <row r="16" s="308" customFormat="1" ht="14" customHeight="1" spans="1:8">
      <c r="A16" s="326" t="s">
        <v>1435</v>
      </c>
      <c r="B16" s="21"/>
      <c r="C16" s="21"/>
      <c r="D16" s="21"/>
      <c r="E16" s="323"/>
      <c r="F16" s="325"/>
      <c r="H16" s="328"/>
    </row>
    <row r="17" s="308" customFormat="1" ht="14" customHeight="1" spans="1:8">
      <c r="A17" s="326" t="s">
        <v>1436</v>
      </c>
      <c r="B17" s="329"/>
      <c r="C17" s="329"/>
      <c r="D17" s="329"/>
      <c r="E17" s="323"/>
      <c r="F17" s="323"/>
      <c r="H17" s="328"/>
    </row>
    <row r="18" s="308" customFormat="1" ht="14" customHeight="1" spans="1:8">
      <c r="A18" s="326" t="s">
        <v>1437</v>
      </c>
      <c r="B18" s="330"/>
      <c r="C18" s="330"/>
      <c r="D18" s="330"/>
      <c r="E18" s="323"/>
      <c r="F18" s="331"/>
    </row>
    <row r="19" s="308" customFormat="1" ht="14" customHeight="1" spans="1:8">
      <c r="A19" s="326" t="s">
        <v>1438</v>
      </c>
      <c r="B19" s="332"/>
      <c r="C19" s="332"/>
      <c r="D19" s="332">
        <v>2</v>
      </c>
      <c r="E19" s="323"/>
      <c r="F19" s="333">
        <v>0.5</v>
      </c>
    </row>
    <row r="20" s="308" customFormat="1" ht="14" customHeight="1" spans="1:8">
      <c r="A20" s="321" t="s">
        <v>1439</v>
      </c>
      <c r="B20" s="332"/>
      <c r="C20" s="332"/>
      <c r="D20" s="332"/>
      <c r="E20" s="323"/>
      <c r="F20" s="333"/>
    </row>
    <row r="21" s="308" customFormat="1" ht="14" customHeight="1" spans="1:8">
      <c r="A21" s="326" t="s">
        <v>1440</v>
      </c>
      <c r="B21" s="332"/>
      <c r="C21" s="332"/>
      <c r="D21" s="332"/>
      <c r="E21" s="323"/>
      <c r="F21" s="333"/>
    </row>
    <row r="22" s="308" customFormat="1" ht="14" customHeight="1" spans="1:8">
      <c r="A22" s="326" t="s">
        <v>1441</v>
      </c>
      <c r="B22" s="332"/>
      <c r="C22" s="332"/>
      <c r="D22" s="332"/>
      <c r="E22" s="323"/>
      <c r="F22" s="333"/>
    </row>
    <row r="23" s="308" customFormat="1" ht="14" customHeight="1" spans="1:8">
      <c r="A23" s="326" t="s">
        <v>1442</v>
      </c>
      <c r="B23" s="332"/>
      <c r="C23" s="332"/>
      <c r="D23" s="332"/>
      <c r="E23" s="323"/>
      <c r="F23" s="333"/>
    </row>
    <row r="24" s="308" customFormat="1" ht="14" customHeight="1" spans="1:8">
      <c r="A24" s="326" t="s">
        <v>1443</v>
      </c>
      <c r="B24" s="332"/>
      <c r="C24" s="332"/>
      <c r="D24" s="332"/>
      <c r="E24" s="323"/>
      <c r="F24" s="333"/>
    </row>
    <row r="25" s="308" customFormat="1" ht="14" customHeight="1" spans="1:8">
      <c r="A25" s="326" t="s">
        <v>1444</v>
      </c>
      <c r="B25" s="332"/>
      <c r="C25" s="332"/>
      <c r="D25" s="332"/>
      <c r="E25" s="323"/>
      <c r="F25" s="333"/>
    </row>
    <row r="26" s="308" customFormat="1" ht="14" customHeight="1" spans="1:8">
      <c r="A26" s="321" t="s">
        <v>1445</v>
      </c>
      <c r="B26" s="332"/>
      <c r="C26" s="332"/>
      <c r="D26" s="332"/>
      <c r="E26" s="323"/>
      <c r="F26" s="333"/>
    </row>
    <row r="27" s="308" customFormat="1" ht="14" customHeight="1" spans="1:8">
      <c r="A27" s="326" t="s">
        <v>1446</v>
      </c>
      <c r="B27" s="332"/>
      <c r="C27" s="332"/>
      <c r="D27" s="332"/>
      <c r="E27" s="323"/>
      <c r="F27" s="333"/>
    </row>
    <row r="28" s="308" customFormat="1" ht="14" customHeight="1" spans="1:8">
      <c r="A28" s="326" t="s">
        <v>1447</v>
      </c>
      <c r="B28" s="332"/>
      <c r="C28" s="332"/>
      <c r="D28" s="332"/>
      <c r="E28" s="323"/>
      <c r="F28" s="333"/>
    </row>
    <row r="29" s="308" customFormat="1" ht="14" customHeight="1" spans="1:8">
      <c r="A29" s="321" t="s">
        <v>498</v>
      </c>
      <c r="B29" s="334"/>
      <c r="C29" s="334">
        <v>1383</v>
      </c>
      <c r="D29" s="334">
        <v>198</v>
      </c>
      <c r="E29" s="323"/>
      <c r="F29" s="335">
        <v>0.638709677419355</v>
      </c>
    </row>
    <row r="30" s="308" customFormat="1" ht="14" customHeight="1" spans="1:8">
      <c r="A30" s="321" t="s">
        <v>1448</v>
      </c>
      <c r="B30" s="334"/>
      <c r="C30" s="334">
        <v>1383</v>
      </c>
      <c r="D30" s="334">
        <v>198</v>
      </c>
      <c r="E30" s="323"/>
      <c r="F30" s="335">
        <v>0.638709677419355</v>
      </c>
    </row>
    <row r="31" s="308" customFormat="1" ht="14" customHeight="1" spans="1:8">
      <c r="A31" s="326" t="s">
        <v>1449</v>
      </c>
      <c r="B31" s="332"/>
      <c r="C31" s="332">
        <v>1383</v>
      </c>
      <c r="D31" s="332">
        <v>198</v>
      </c>
      <c r="E31" s="323"/>
      <c r="F31" s="333">
        <v>0.638709677419355</v>
      </c>
    </row>
    <row r="32" s="308" customFormat="1" ht="14" customHeight="1" spans="1:8">
      <c r="A32" s="326" t="s">
        <v>1450</v>
      </c>
      <c r="B32" s="332"/>
      <c r="C32" s="332"/>
      <c r="D32" s="332"/>
      <c r="E32" s="323"/>
      <c r="F32" s="333"/>
    </row>
    <row r="33" s="308" customFormat="1" ht="14" customHeight="1" spans="1:6">
      <c r="A33" s="326" t="s">
        <v>1451</v>
      </c>
      <c r="B33" s="332"/>
      <c r="C33" s="332"/>
      <c r="D33" s="332"/>
      <c r="E33" s="323"/>
      <c r="F33" s="333"/>
    </row>
    <row r="34" s="308" customFormat="1" ht="14" customHeight="1" spans="1:6">
      <c r="A34" s="321" t="s">
        <v>1452</v>
      </c>
      <c r="B34" s="332"/>
      <c r="C34" s="332"/>
      <c r="D34" s="332"/>
      <c r="E34" s="323"/>
      <c r="F34" s="333"/>
    </row>
    <row r="35" s="308" customFormat="1" ht="14" customHeight="1" spans="1:6">
      <c r="A35" s="326" t="s">
        <v>1449</v>
      </c>
      <c r="B35" s="332"/>
      <c r="C35" s="332"/>
      <c r="D35" s="332"/>
      <c r="E35" s="323"/>
      <c r="F35" s="333"/>
    </row>
    <row r="36" s="308" customFormat="1" ht="14" customHeight="1" spans="1:6">
      <c r="A36" s="326" t="s">
        <v>1450</v>
      </c>
      <c r="B36" s="332"/>
      <c r="C36" s="332"/>
      <c r="D36" s="332"/>
      <c r="E36" s="323"/>
      <c r="F36" s="333"/>
    </row>
    <row r="37" s="308" customFormat="1" ht="14" customHeight="1" spans="1:6">
      <c r="A37" s="326" t="s">
        <v>1453</v>
      </c>
      <c r="B37" s="332"/>
      <c r="C37" s="332"/>
      <c r="D37" s="332"/>
      <c r="E37" s="323"/>
      <c r="F37" s="333"/>
    </row>
    <row r="38" s="308" customFormat="1" ht="14" customHeight="1" spans="1:6">
      <c r="A38" s="321" t="s">
        <v>1454</v>
      </c>
      <c r="B38" s="332"/>
      <c r="C38" s="332"/>
      <c r="D38" s="332"/>
      <c r="E38" s="323"/>
      <c r="F38" s="333"/>
    </row>
    <row r="39" s="308" customFormat="1" ht="14" customHeight="1" spans="1:6">
      <c r="A39" s="326" t="s">
        <v>1450</v>
      </c>
      <c r="B39" s="332"/>
      <c r="C39" s="332"/>
      <c r="D39" s="332"/>
      <c r="E39" s="323"/>
      <c r="F39" s="333"/>
    </row>
    <row r="40" s="308" customFormat="1" ht="14" customHeight="1" spans="1:6">
      <c r="A40" s="326" t="s">
        <v>1455</v>
      </c>
      <c r="B40" s="332"/>
      <c r="C40" s="332"/>
      <c r="D40" s="332"/>
      <c r="E40" s="323"/>
      <c r="F40" s="333"/>
    </row>
    <row r="41" s="308" customFormat="1" ht="14" customHeight="1" spans="1:6">
      <c r="A41" s="321" t="s">
        <v>670</v>
      </c>
      <c r="B41" s="332"/>
      <c r="C41" s="332"/>
      <c r="D41" s="332"/>
      <c r="E41" s="323"/>
      <c r="F41" s="333"/>
    </row>
    <row r="42" s="308" customFormat="1" ht="14" customHeight="1" spans="1:6">
      <c r="A42" s="321" t="s">
        <v>1456</v>
      </c>
      <c r="B42" s="332"/>
      <c r="C42" s="332"/>
      <c r="D42" s="332"/>
      <c r="E42" s="323"/>
      <c r="F42" s="333"/>
    </row>
    <row r="43" s="308" customFormat="1" ht="14" customHeight="1" spans="1:6">
      <c r="A43" s="326" t="s">
        <v>1457</v>
      </c>
      <c r="B43" s="332"/>
      <c r="C43" s="332"/>
      <c r="D43" s="332"/>
      <c r="E43" s="323"/>
      <c r="F43" s="333"/>
    </row>
    <row r="44" s="308" customFormat="1" ht="14" customHeight="1" spans="1:6">
      <c r="A44" s="326" t="s">
        <v>1458</v>
      </c>
      <c r="B44" s="332"/>
      <c r="C44" s="332"/>
      <c r="D44" s="332"/>
      <c r="E44" s="323"/>
      <c r="F44" s="333"/>
    </row>
    <row r="45" s="308" customFormat="1" ht="14" customHeight="1" spans="1:6">
      <c r="A45" s="326" t="s">
        <v>1459</v>
      </c>
      <c r="B45" s="332"/>
      <c r="C45" s="332"/>
      <c r="D45" s="332"/>
      <c r="E45" s="323"/>
      <c r="F45" s="333"/>
    </row>
    <row r="46" s="308" customFormat="1" ht="14" customHeight="1" spans="1:6">
      <c r="A46" s="326" t="s">
        <v>1460</v>
      </c>
      <c r="B46" s="332"/>
      <c r="C46" s="332"/>
      <c r="D46" s="332"/>
      <c r="E46" s="323"/>
      <c r="F46" s="333"/>
    </row>
    <row r="47" s="308" customFormat="1" ht="14" customHeight="1" spans="1:6">
      <c r="A47" s="321" t="s">
        <v>1461</v>
      </c>
      <c r="B47" s="332"/>
      <c r="C47" s="332"/>
      <c r="D47" s="332"/>
      <c r="E47" s="323"/>
      <c r="F47" s="333"/>
    </row>
    <row r="48" s="308" customFormat="1" ht="14" customHeight="1" spans="1:6">
      <c r="A48" s="326" t="s">
        <v>1462</v>
      </c>
      <c r="B48" s="332"/>
      <c r="C48" s="332"/>
      <c r="D48" s="332"/>
      <c r="E48" s="323"/>
      <c r="F48" s="333"/>
    </row>
    <row r="49" s="308" customFormat="1" ht="14" customHeight="1" spans="1:6">
      <c r="A49" s="326" t="s">
        <v>1463</v>
      </c>
      <c r="B49" s="332"/>
      <c r="C49" s="332"/>
      <c r="D49" s="332"/>
      <c r="E49" s="323"/>
      <c r="F49" s="333"/>
    </row>
    <row r="50" s="308" customFormat="1" ht="14" customHeight="1" spans="1:6">
      <c r="A50" s="326" t="s">
        <v>1464</v>
      </c>
      <c r="B50" s="332"/>
      <c r="C50" s="332"/>
      <c r="D50" s="332"/>
      <c r="E50" s="323"/>
      <c r="F50" s="333"/>
    </row>
    <row r="51" s="308" customFormat="1" ht="14" customHeight="1" spans="1:6">
      <c r="A51" s="326" t="s">
        <v>1465</v>
      </c>
      <c r="B51" s="332"/>
      <c r="C51" s="332"/>
      <c r="D51" s="332"/>
      <c r="E51" s="323"/>
      <c r="F51" s="333"/>
    </row>
    <row r="52" s="308" customFormat="1" ht="14" customHeight="1" spans="1:6">
      <c r="A52" s="321" t="s">
        <v>741</v>
      </c>
      <c r="B52" s="334">
        <v>80399</v>
      </c>
      <c r="C52" s="334">
        <v>68340</v>
      </c>
      <c r="D52" s="334">
        <v>63383</v>
      </c>
      <c r="E52" s="335">
        <f>D52/B52</f>
        <v>0.788355576561898</v>
      </c>
      <c r="F52" s="335">
        <v>0.749615630248125</v>
      </c>
    </row>
    <row r="53" s="308" customFormat="1" ht="14" customHeight="1" spans="1:6">
      <c r="A53" s="321" t="s">
        <v>1466</v>
      </c>
      <c r="B53" s="334">
        <v>76743</v>
      </c>
      <c r="C53" s="334">
        <v>43726</v>
      </c>
      <c r="D53" s="334">
        <v>43715</v>
      </c>
      <c r="E53" s="335">
        <f>D53/B53</f>
        <v>0.569628500319247</v>
      </c>
      <c r="F53" s="335">
        <v>0.553599696067878</v>
      </c>
    </row>
    <row r="54" s="308" customFormat="1" ht="14" customHeight="1" spans="1:6">
      <c r="A54" s="326" t="s">
        <v>1467</v>
      </c>
      <c r="B54" s="332"/>
      <c r="C54" s="332"/>
      <c r="D54" s="332">
        <v>7891</v>
      </c>
      <c r="E54" s="323"/>
      <c r="F54" s="333">
        <v>0.349437605172261</v>
      </c>
    </row>
    <row r="55" s="308" customFormat="1" ht="14" customHeight="1" spans="1:6">
      <c r="A55" s="326" t="s">
        <v>1468</v>
      </c>
      <c r="B55" s="332"/>
      <c r="C55" s="332"/>
      <c r="D55" s="332">
        <v>34402</v>
      </c>
      <c r="E55" s="323"/>
      <c r="F55" s="333">
        <v>0.632738642633805</v>
      </c>
    </row>
    <row r="56" s="308" customFormat="1" ht="14" customHeight="1" spans="1:6">
      <c r="A56" s="326" t="s">
        <v>1469</v>
      </c>
      <c r="B56" s="332"/>
      <c r="C56" s="332"/>
      <c r="D56" s="332"/>
      <c r="E56" s="323"/>
      <c r="F56" s="333"/>
    </row>
    <row r="57" s="308" customFormat="1" ht="14" customHeight="1" spans="1:6">
      <c r="A57" s="326" t="s">
        <v>1470</v>
      </c>
      <c r="B57" s="332"/>
      <c r="C57" s="332"/>
      <c r="D57" s="332"/>
      <c r="E57" s="323"/>
      <c r="F57" s="333"/>
    </row>
    <row r="58" s="308" customFormat="1" ht="14" customHeight="1" spans="1:6">
      <c r="A58" s="326" t="s">
        <v>1471</v>
      </c>
      <c r="B58" s="332"/>
      <c r="C58" s="332"/>
      <c r="D58" s="332">
        <v>1422</v>
      </c>
      <c r="E58" s="323"/>
      <c r="F58" s="333">
        <v>0.706408345752608</v>
      </c>
    </row>
    <row r="59" s="308" customFormat="1" ht="14" customHeight="1" spans="1:6">
      <c r="A59" s="326" t="s">
        <v>1472</v>
      </c>
      <c r="B59" s="332"/>
      <c r="C59" s="332"/>
      <c r="D59" s="332"/>
      <c r="E59" s="323"/>
      <c r="F59" s="333"/>
    </row>
    <row r="60" s="308" customFormat="1" ht="14" customHeight="1" spans="1:6">
      <c r="A60" s="326" t="s">
        <v>1473</v>
      </c>
      <c r="B60" s="332"/>
      <c r="C60" s="332"/>
      <c r="D60" s="332"/>
      <c r="E60" s="323"/>
      <c r="F60" s="333"/>
    </row>
    <row r="61" s="308" customFormat="1" ht="14" customHeight="1" spans="1:6">
      <c r="A61" s="326" t="s">
        <v>1474</v>
      </c>
      <c r="B61" s="332"/>
      <c r="C61" s="332"/>
      <c r="D61" s="332"/>
      <c r="E61" s="323"/>
      <c r="F61" s="333"/>
    </row>
    <row r="62" s="308" customFormat="1" ht="14" customHeight="1" spans="1:6">
      <c r="A62" s="326" t="s">
        <v>1475</v>
      </c>
      <c r="B62" s="332"/>
      <c r="C62" s="332"/>
      <c r="D62" s="332"/>
      <c r="E62" s="323"/>
      <c r="F62" s="333"/>
    </row>
    <row r="63" s="308" customFormat="1" ht="14" customHeight="1" spans="1:6">
      <c r="A63" s="326" t="s">
        <v>1476</v>
      </c>
      <c r="B63" s="332"/>
      <c r="C63" s="332"/>
      <c r="D63" s="332"/>
      <c r="E63" s="323"/>
      <c r="F63" s="333"/>
    </row>
    <row r="64" s="308" customFormat="1" ht="14" customHeight="1" spans="1:6">
      <c r="A64" s="326" t="s">
        <v>1047</v>
      </c>
      <c r="B64" s="332"/>
      <c r="C64" s="332"/>
      <c r="D64" s="332"/>
      <c r="E64" s="323"/>
      <c r="F64" s="333"/>
    </row>
    <row r="65" s="308" customFormat="1" ht="14" customHeight="1" spans="1:6">
      <c r="A65" s="326" t="s">
        <v>1477</v>
      </c>
      <c r="B65" s="332"/>
      <c r="C65" s="332"/>
      <c r="D65" s="332"/>
      <c r="E65" s="323"/>
      <c r="F65" s="333"/>
    </row>
    <row r="66" s="308" customFormat="1" ht="14" customHeight="1" spans="1:6">
      <c r="A66" s="321" t="s">
        <v>1478</v>
      </c>
      <c r="B66" s="334">
        <v>2642</v>
      </c>
      <c r="C66" s="334">
        <v>1449</v>
      </c>
      <c r="D66" s="334">
        <v>1449</v>
      </c>
      <c r="E66" s="335">
        <f t="shared" ref="E66:E71" si="0">D66/B66</f>
        <v>0.548448145344436</v>
      </c>
      <c r="F66" s="335">
        <v>0.470913227169321</v>
      </c>
    </row>
    <row r="67" s="308" customFormat="1" ht="14" customHeight="1" spans="1:6">
      <c r="A67" s="326" t="s">
        <v>1467</v>
      </c>
      <c r="B67" s="332"/>
      <c r="C67" s="332">
        <v>1449</v>
      </c>
      <c r="D67" s="332">
        <v>1449</v>
      </c>
      <c r="E67" s="323"/>
      <c r="F67" s="333">
        <v>0.470913227169321</v>
      </c>
    </row>
    <row r="68" s="308" customFormat="1" ht="14" customHeight="1" spans="1:6">
      <c r="A68" s="326" t="s">
        <v>1468</v>
      </c>
      <c r="B68" s="332">
        <v>2642</v>
      </c>
      <c r="C68" s="332"/>
      <c r="D68" s="332"/>
      <c r="E68" s="323"/>
      <c r="F68" s="333"/>
    </row>
    <row r="69" s="308" customFormat="1" ht="14" customHeight="1" spans="1:6">
      <c r="A69" s="326" t="s">
        <v>1479</v>
      </c>
      <c r="B69" s="332"/>
      <c r="C69" s="332"/>
      <c r="D69" s="332"/>
      <c r="E69" s="323"/>
      <c r="F69" s="333"/>
    </row>
    <row r="70" s="308" customFormat="1" ht="14" customHeight="1" spans="1:6">
      <c r="A70" s="321" t="s">
        <v>1480</v>
      </c>
      <c r="B70" s="334">
        <v>14</v>
      </c>
      <c r="C70" s="334">
        <v>6</v>
      </c>
      <c r="D70" s="334">
        <v>6</v>
      </c>
      <c r="E70" s="335">
        <f t="shared" si="0"/>
        <v>0.428571428571429</v>
      </c>
      <c r="F70" s="335">
        <v>0.5</v>
      </c>
    </row>
    <row r="71" s="308" customFormat="1" ht="14" customHeight="1" spans="1:6">
      <c r="A71" s="321" t="s">
        <v>1481</v>
      </c>
      <c r="B71" s="334">
        <v>1000</v>
      </c>
      <c r="C71" s="334">
        <v>1306</v>
      </c>
      <c r="D71" s="334">
        <v>1306</v>
      </c>
      <c r="E71" s="335">
        <f t="shared" si="0"/>
        <v>1.306</v>
      </c>
      <c r="F71" s="335">
        <v>0.5224</v>
      </c>
    </row>
    <row r="72" s="308" customFormat="1" ht="14" customHeight="1" spans="1:6">
      <c r="A72" s="326" t="s">
        <v>1482</v>
      </c>
      <c r="B72" s="332"/>
      <c r="C72" s="332"/>
      <c r="D72" s="332"/>
      <c r="E72" s="323"/>
      <c r="F72" s="333">
        <v>0</v>
      </c>
    </row>
    <row r="73" s="308" customFormat="1" ht="14" customHeight="1" spans="1:6">
      <c r="A73" s="326" t="s">
        <v>1483</v>
      </c>
      <c r="B73" s="332"/>
      <c r="C73" s="332"/>
      <c r="D73" s="332"/>
      <c r="E73" s="323"/>
      <c r="F73" s="333">
        <v>0</v>
      </c>
    </row>
    <row r="74" s="308" customFormat="1" ht="14" customHeight="1" spans="1:6">
      <c r="A74" s="326" t="s">
        <v>1484</v>
      </c>
      <c r="B74" s="332"/>
      <c r="C74" s="332"/>
      <c r="D74" s="332"/>
      <c r="E74" s="323"/>
      <c r="F74" s="333"/>
    </row>
    <row r="75" s="308" customFormat="1" ht="14" customHeight="1" spans="1:6">
      <c r="A75" s="326" t="s">
        <v>1485</v>
      </c>
      <c r="B75" s="332"/>
      <c r="C75" s="332"/>
      <c r="D75" s="332"/>
      <c r="E75" s="323"/>
      <c r="F75" s="333"/>
    </row>
    <row r="76" s="308" customFormat="1" ht="14" customHeight="1" spans="1:6">
      <c r="A76" s="326" t="s">
        <v>1486</v>
      </c>
      <c r="B76" s="332">
        <v>1000</v>
      </c>
      <c r="C76" s="332">
        <v>1306</v>
      </c>
      <c r="D76" s="332">
        <v>1306</v>
      </c>
      <c r="E76" s="333">
        <f>D76/B76</f>
        <v>1.306</v>
      </c>
      <c r="F76" s="333"/>
    </row>
    <row r="77" s="308" customFormat="1" ht="14" customHeight="1" spans="1:6">
      <c r="A77" s="321" t="s">
        <v>1487</v>
      </c>
      <c r="B77" s="332"/>
      <c r="C77" s="334">
        <v>453</v>
      </c>
      <c r="D77" s="334">
        <v>453</v>
      </c>
      <c r="E77" s="323"/>
      <c r="F77" s="333"/>
    </row>
    <row r="78" s="308" customFormat="1" ht="14" customHeight="1" spans="1:6">
      <c r="A78" s="326" t="s">
        <v>1488</v>
      </c>
      <c r="B78" s="332"/>
      <c r="C78" s="332"/>
      <c r="D78" s="332"/>
      <c r="E78" s="323"/>
      <c r="F78" s="333"/>
    </row>
    <row r="79" s="308" customFormat="1" ht="14" customHeight="1" spans="1:6">
      <c r="A79" s="326" t="s">
        <v>1489</v>
      </c>
      <c r="B79" s="332"/>
      <c r="C79" s="332"/>
      <c r="D79" s="332"/>
      <c r="E79" s="323"/>
      <c r="F79" s="333"/>
    </row>
    <row r="80" s="308" customFormat="1" ht="14" customHeight="1" spans="1:6">
      <c r="A80" s="326" t="s">
        <v>1490</v>
      </c>
      <c r="B80" s="332"/>
      <c r="C80" s="332">
        <v>453</v>
      </c>
      <c r="D80" s="332">
        <v>453</v>
      </c>
      <c r="E80" s="323"/>
      <c r="F80" s="333"/>
    </row>
    <row r="81" s="308" customFormat="1" ht="14" customHeight="1" spans="1:6">
      <c r="A81" s="321" t="s">
        <v>1491</v>
      </c>
      <c r="B81" s="332"/>
      <c r="C81" s="332"/>
      <c r="D81" s="332"/>
      <c r="E81" s="323"/>
      <c r="F81" s="333"/>
    </row>
    <row r="82" ht="14" customHeight="1" spans="1:6">
      <c r="A82" s="326" t="s">
        <v>1492</v>
      </c>
      <c r="B82" s="332"/>
      <c r="C82" s="332"/>
      <c r="D82" s="332"/>
      <c r="E82" s="323"/>
      <c r="F82" s="333"/>
    </row>
    <row r="83" ht="14" customHeight="1" spans="1:6">
      <c r="A83" s="326" t="s">
        <v>1493</v>
      </c>
      <c r="B83" s="332"/>
      <c r="C83" s="332"/>
      <c r="D83" s="332"/>
      <c r="E83" s="323"/>
      <c r="F83" s="333"/>
    </row>
    <row r="84" ht="14" customHeight="1" spans="1:6">
      <c r="A84" s="326" t="s">
        <v>1494</v>
      </c>
      <c r="B84" s="332"/>
      <c r="C84" s="332"/>
      <c r="D84" s="332"/>
      <c r="E84" s="323"/>
      <c r="F84" s="333"/>
    </row>
    <row r="85" ht="14" customHeight="1" spans="1:6">
      <c r="A85" s="321" t="s">
        <v>1495</v>
      </c>
      <c r="B85" s="332"/>
      <c r="C85" s="334">
        <v>21400</v>
      </c>
      <c r="D85" s="334">
        <v>16454</v>
      </c>
      <c r="E85" s="323"/>
      <c r="F85" s="333"/>
    </row>
    <row r="86" ht="14" customHeight="1" spans="1:6">
      <c r="A86" s="326" t="s">
        <v>1492</v>
      </c>
      <c r="B86" s="332"/>
      <c r="C86" s="332"/>
      <c r="D86" s="332"/>
      <c r="E86" s="323"/>
      <c r="F86" s="333"/>
    </row>
    <row r="87" ht="14" customHeight="1" spans="1:6">
      <c r="A87" s="326" t="s">
        <v>1493</v>
      </c>
      <c r="B87" s="332"/>
      <c r="C87" s="332"/>
      <c r="D87" s="332"/>
      <c r="E87" s="323"/>
      <c r="F87" s="333"/>
    </row>
    <row r="88" ht="14" customHeight="1" spans="1:6">
      <c r="A88" s="326" t="s">
        <v>1496</v>
      </c>
      <c r="B88" s="332"/>
      <c r="C88" s="332">
        <v>21400</v>
      </c>
      <c r="D88" s="332">
        <v>16454</v>
      </c>
      <c r="E88" s="323"/>
      <c r="F88" s="333"/>
    </row>
    <row r="89" ht="14" customHeight="1" spans="1:6">
      <c r="A89" s="321" t="s">
        <v>1497</v>
      </c>
      <c r="B89" s="332"/>
      <c r="C89" s="332"/>
      <c r="D89" s="332"/>
      <c r="E89" s="323"/>
      <c r="F89" s="333"/>
    </row>
    <row r="90" ht="14" customHeight="1" spans="1:6">
      <c r="A90" s="326" t="s">
        <v>1498</v>
      </c>
      <c r="B90" s="332"/>
      <c r="C90" s="332"/>
      <c r="D90" s="332"/>
      <c r="E90" s="323"/>
      <c r="F90" s="333"/>
    </row>
    <row r="91" ht="14" customHeight="1" spans="1:6">
      <c r="A91" s="326" t="s">
        <v>1499</v>
      </c>
      <c r="B91" s="332"/>
      <c r="C91" s="332"/>
      <c r="D91" s="332"/>
      <c r="E91" s="323"/>
      <c r="F91" s="333"/>
    </row>
    <row r="92" ht="14" customHeight="1" spans="1:6">
      <c r="A92" s="326" t="s">
        <v>1500</v>
      </c>
      <c r="B92" s="332"/>
      <c r="C92" s="332"/>
      <c r="D92" s="332"/>
      <c r="E92" s="323"/>
      <c r="F92" s="333"/>
    </row>
    <row r="93" ht="14" customHeight="1" spans="1:6">
      <c r="A93" s="326" t="s">
        <v>1501</v>
      </c>
      <c r="B93" s="332"/>
      <c r="C93" s="332"/>
      <c r="D93" s="332"/>
      <c r="E93" s="323"/>
      <c r="F93" s="333"/>
    </row>
    <row r="94" ht="14" customHeight="1" spans="1:6">
      <c r="A94" s="326" t="s">
        <v>1502</v>
      </c>
      <c r="B94" s="332"/>
      <c r="C94" s="332"/>
      <c r="D94" s="332"/>
      <c r="E94" s="323"/>
      <c r="F94" s="333"/>
    </row>
    <row r="95" ht="14" customHeight="1" spans="1:6">
      <c r="A95" s="321" t="s">
        <v>1503</v>
      </c>
      <c r="B95" s="332"/>
      <c r="C95" s="332"/>
      <c r="D95" s="332"/>
      <c r="E95" s="323"/>
      <c r="F95" s="333"/>
    </row>
    <row r="96" ht="14" customHeight="1" spans="1:6">
      <c r="A96" s="326" t="s">
        <v>1504</v>
      </c>
      <c r="B96" s="332"/>
      <c r="C96" s="332"/>
      <c r="D96" s="332"/>
      <c r="E96" s="323"/>
      <c r="F96" s="333"/>
    </row>
    <row r="97" ht="14" customHeight="1" spans="1:6">
      <c r="A97" s="326" t="s">
        <v>1505</v>
      </c>
      <c r="B97" s="332"/>
      <c r="C97" s="332"/>
      <c r="D97" s="332"/>
      <c r="E97" s="323"/>
      <c r="F97" s="333"/>
    </row>
    <row r="98" ht="14" customHeight="1" spans="1:6">
      <c r="A98" s="321" t="s">
        <v>1506</v>
      </c>
      <c r="B98" s="332"/>
      <c r="C98" s="332"/>
      <c r="D98" s="332"/>
      <c r="E98" s="323"/>
      <c r="F98" s="333"/>
    </row>
    <row r="99" ht="14" customHeight="1" spans="1:6">
      <c r="A99" s="326" t="s">
        <v>1492</v>
      </c>
      <c r="B99" s="332"/>
      <c r="C99" s="332"/>
      <c r="D99" s="332"/>
      <c r="E99" s="323"/>
      <c r="F99" s="333"/>
    </row>
    <row r="100" ht="14" customHeight="1" spans="1:6">
      <c r="A100" s="326" t="s">
        <v>1493</v>
      </c>
      <c r="B100" s="332"/>
      <c r="C100" s="332"/>
      <c r="D100" s="332"/>
      <c r="E100" s="323"/>
      <c r="F100" s="333"/>
    </row>
    <row r="101" ht="14" customHeight="1" spans="1:6">
      <c r="A101" s="326" t="s">
        <v>1507</v>
      </c>
      <c r="B101" s="332"/>
      <c r="C101" s="332"/>
      <c r="D101" s="332"/>
      <c r="E101" s="323"/>
      <c r="F101" s="333"/>
    </row>
    <row r="102" ht="14" customHeight="1" spans="1:6">
      <c r="A102" s="326" t="s">
        <v>1508</v>
      </c>
      <c r="B102" s="332"/>
      <c r="C102" s="332"/>
      <c r="D102" s="332"/>
      <c r="E102" s="323"/>
      <c r="F102" s="333"/>
    </row>
    <row r="103" ht="14" customHeight="1" spans="1:6">
      <c r="A103" s="326" t="s">
        <v>1509</v>
      </c>
      <c r="B103" s="332"/>
      <c r="C103" s="332"/>
      <c r="D103" s="332"/>
      <c r="E103" s="323"/>
      <c r="F103" s="333"/>
    </row>
    <row r="104" ht="14" customHeight="1" spans="1:6">
      <c r="A104" s="326" t="s">
        <v>1510</v>
      </c>
      <c r="B104" s="332"/>
      <c r="C104" s="332"/>
      <c r="D104" s="332"/>
      <c r="E104" s="323"/>
      <c r="F104" s="333"/>
    </row>
    <row r="105" ht="14" customHeight="1" spans="1:6">
      <c r="A105" s="326" t="s">
        <v>1511</v>
      </c>
      <c r="B105" s="332"/>
      <c r="C105" s="332"/>
      <c r="D105" s="332"/>
      <c r="E105" s="323"/>
      <c r="F105" s="333"/>
    </row>
    <row r="106" ht="14" customHeight="1" spans="1:6">
      <c r="A106" s="326" t="s">
        <v>1512</v>
      </c>
      <c r="B106" s="332"/>
      <c r="C106" s="332"/>
      <c r="D106" s="332"/>
      <c r="E106" s="323"/>
      <c r="F106" s="333"/>
    </row>
    <row r="107" ht="14" customHeight="1" spans="1:6">
      <c r="A107" s="321" t="s">
        <v>761</v>
      </c>
      <c r="B107" s="332"/>
      <c r="C107" s="334">
        <v>256</v>
      </c>
      <c r="D107" s="332"/>
      <c r="E107" s="323"/>
      <c r="F107" s="333">
        <v>0</v>
      </c>
    </row>
    <row r="108" ht="14" customHeight="1" spans="1:6">
      <c r="A108" s="321" t="s">
        <v>1513</v>
      </c>
      <c r="B108" s="332"/>
      <c r="C108" s="334">
        <v>256</v>
      </c>
      <c r="D108" s="332"/>
      <c r="E108" s="323"/>
      <c r="F108" s="333">
        <v>0</v>
      </c>
    </row>
    <row r="109" ht="14" customHeight="1" spans="1:6">
      <c r="A109" s="326" t="s">
        <v>1450</v>
      </c>
      <c r="B109" s="332"/>
      <c r="C109" s="332"/>
      <c r="D109" s="332"/>
      <c r="E109" s="323"/>
      <c r="F109" s="333">
        <v>0</v>
      </c>
    </row>
    <row r="110" ht="14" customHeight="1" spans="1:6">
      <c r="A110" s="326" t="s">
        <v>1514</v>
      </c>
      <c r="B110" s="332"/>
      <c r="C110" s="332"/>
      <c r="D110" s="332"/>
      <c r="E110" s="323"/>
      <c r="F110" s="333"/>
    </row>
    <row r="111" ht="14" customHeight="1" spans="1:6">
      <c r="A111" s="326" t="s">
        <v>1515</v>
      </c>
      <c r="B111" s="332"/>
      <c r="C111" s="332"/>
      <c r="D111" s="332"/>
      <c r="E111" s="323"/>
      <c r="F111" s="333"/>
    </row>
    <row r="112" ht="14" customHeight="1" spans="1:6">
      <c r="A112" s="326" t="s">
        <v>1516</v>
      </c>
      <c r="B112" s="332"/>
      <c r="C112" s="332"/>
      <c r="D112" s="332"/>
      <c r="E112" s="323"/>
      <c r="F112" s="333"/>
    </row>
    <row r="113" ht="14" customHeight="1" spans="1:6">
      <c r="A113" s="321" t="s">
        <v>1517</v>
      </c>
      <c r="B113" s="332"/>
      <c r="C113" s="332"/>
      <c r="D113" s="332"/>
      <c r="E113" s="323"/>
      <c r="F113" s="333"/>
    </row>
    <row r="114" ht="14" customHeight="1" spans="1:6">
      <c r="A114" s="326" t="s">
        <v>1450</v>
      </c>
      <c r="B114" s="332"/>
      <c r="C114" s="332"/>
      <c r="D114" s="332"/>
      <c r="E114" s="323"/>
      <c r="F114" s="333"/>
    </row>
    <row r="115" ht="14" customHeight="1" spans="1:6">
      <c r="A115" s="326" t="s">
        <v>1514</v>
      </c>
      <c r="B115" s="332"/>
      <c r="C115" s="332"/>
      <c r="D115" s="332"/>
      <c r="E115" s="323"/>
      <c r="F115" s="333"/>
    </row>
    <row r="116" ht="14" customHeight="1" spans="1:6">
      <c r="A116" s="326" t="s">
        <v>1518</v>
      </c>
      <c r="B116" s="332"/>
      <c r="C116" s="332"/>
      <c r="D116" s="332"/>
      <c r="E116" s="323"/>
      <c r="F116" s="333"/>
    </row>
    <row r="117" ht="14" customHeight="1" spans="1:6">
      <c r="A117" s="326" t="s">
        <v>1519</v>
      </c>
      <c r="B117" s="332"/>
      <c r="C117" s="332"/>
      <c r="D117" s="332"/>
      <c r="E117" s="323"/>
      <c r="F117" s="333"/>
    </row>
    <row r="118" ht="14" customHeight="1" spans="1:6">
      <c r="A118" s="321" t="s">
        <v>1520</v>
      </c>
      <c r="B118" s="332"/>
      <c r="C118" s="332"/>
      <c r="D118" s="332"/>
      <c r="E118" s="323"/>
      <c r="F118" s="333"/>
    </row>
    <row r="119" ht="14" customHeight="1" spans="1:6">
      <c r="A119" s="326" t="s">
        <v>826</v>
      </c>
      <c r="B119" s="332"/>
      <c r="C119" s="332"/>
      <c r="D119" s="332"/>
      <c r="E119" s="323"/>
      <c r="F119" s="333"/>
    </row>
    <row r="120" ht="14" customHeight="1" spans="1:6">
      <c r="A120" s="326" t="s">
        <v>1521</v>
      </c>
      <c r="B120" s="332"/>
      <c r="C120" s="332"/>
      <c r="D120" s="332"/>
      <c r="E120" s="323"/>
      <c r="F120" s="333"/>
    </row>
    <row r="121" ht="14" customHeight="1" spans="1:6">
      <c r="A121" s="326" t="s">
        <v>1522</v>
      </c>
      <c r="B121" s="332"/>
      <c r="C121" s="332"/>
      <c r="D121" s="332"/>
      <c r="E121" s="323"/>
      <c r="F121" s="333"/>
    </row>
    <row r="122" ht="14" customHeight="1" spans="1:6">
      <c r="A122" s="326" t="s">
        <v>1523</v>
      </c>
      <c r="B122" s="332"/>
      <c r="C122" s="332"/>
      <c r="D122" s="332"/>
      <c r="E122" s="323"/>
      <c r="F122" s="333"/>
    </row>
    <row r="123" ht="14" customHeight="1" spans="1:6">
      <c r="A123" s="321" t="s">
        <v>1524</v>
      </c>
      <c r="B123" s="332"/>
      <c r="C123" s="332"/>
      <c r="D123" s="332"/>
      <c r="E123" s="323"/>
      <c r="F123" s="333"/>
    </row>
    <row r="124" ht="14" customHeight="1" spans="1:6">
      <c r="A124" s="326" t="s">
        <v>1525</v>
      </c>
      <c r="B124" s="332"/>
      <c r="C124" s="332"/>
      <c r="D124" s="332"/>
      <c r="E124" s="323"/>
      <c r="F124" s="333"/>
    </row>
    <row r="125" ht="14" customHeight="1" spans="1:6">
      <c r="A125" s="326" t="s">
        <v>1526</v>
      </c>
      <c r="B125" s="332"/>
      <c r="C125" s="332"/>
      <c r="D125" s="332"/>
      <c r="E125" s="323"/>
      <c r="F125" s="333"/>
    </row>
    <row r="126" ht="14" customHeight="1" spans="1:6">
      <c r="A126" s="321" t="s">
        <v>1527</v>
      </c>
      <c r="B126" s="332"/>
      <c r="C126" s="332"/>
      <c r="D126" s="332"/>
      <c r="E126" s="323"/>
      <c r="F126" s="333"/>
    </row>
    <row r="127" ht="14" customHeight="1" spans="1:6">
      <c r="A127" s="326" t="s">
        <v>1528</v>
      </c>
      <c r="B127" s="332"/>
      <c r="C127" s="332"/>
      <c r="D127" s="332"/>
      <c r="E127" s="323"/>
      <c r="F127" s="333"/>
    </row>
    <row r="128" ht="14" customHeight="1" spans="1:6">
      <c r="A128" s="326" t="s">
        <v>1529</v>
      </c>
      <c r="B128" s="332"/>
      <c r="C128" s="332"/>
      <c r="D128" s="332"/>
      <c r="E128" s="323"/>
      <c r="F128" s="333"/>
    </row>
    <row r="129" ht="14" customHeight="1" spans="1:6">
      <c r="A129" s="326" t="s">
        <v>1530</v>
      </c>
      <c r="B129" s="332"/>
      <c r="C129" s="332"/>
      <c r="D129" s="332"/>
      <c r="E129" s="323"/>
      <c r="F129" s="333"/>
    </row>
    <row r="130" ht="14" customHeight="1" spans="1:6">
      <c r="A130" s="326" t="s">
        <v>1531</v>
      </c>
      <c r="B130" s="332"/>
      <c r="C130" s="332"/>
      <c r="D130" s="332"/>
      <c r="E130" s="323"/>
      <c r="F130" s="333"/>
    </row>
    <row r="131" ht="14" customHeight="1" spans="1:6">
      <c r="A131" s="321" t="s">
        <v>857</v>
      </c>
      <c r="B131" s="332"/>
      <c r="C131" s="332"/>
      <c r="D131" s="332"/>
      <c r="E131" s="323"/>
      <c r="F131" s="333"/>
    </row>
    <row r="132" ht="14" customHeight="1" spans="1:6">
      <c r="A132" s="321" t="s">
        <v>1532</v>
      </c>
      <c r="B132" s="332"/>
      <c r="C132" s="332"/>
      <c r="D132" s="332"/>
      <c r="E132" s="323"/>
      <c r="F132" s="333"/>
    </row>
    <row r="133" ht="14" customHeight="1" spans="1:6">
      <c r="A133" s="326" t="s">
        <v>859</v>
      </c>
      <c r="B133" s="332"/>
      <c r="C133" s="332"/>
      <c r="D133" s="332"/>
      <c r="E133" s="323"/>
      <c r="F133" s="333"/>
    </row>
    <row r="134" ht="14" customHeight="1" spans="1:6">
      <c r="A134" s="326" t="s">
        <v>860</v>
      </c>
      <c r="B134" s="332"/>
      <c r="C134" s="332"/>
      <c r="D134" s="332"/>
      <c r="E134" s="323"/>
      <c r="F134" s="333"/>
    </row>
    <row r="135" ht="14" customHeight="1" spans="1:6">
      <c r="A135" s="326" t="s">
        <v>1533</v>
      </c>
      <c r="B135" s="332"/>
      <c r="C135" s="332"/>
      <c r="D135" s="332"/>
      <c r="E135" s="323"/>
      <c r="F135" s="333"/>
    </row>
    <row r="136" ht="14" customHeight="1" spans="1:6">
      <c r="A136" s="326" t="s">
        <v>1534</v>
      </c>
      <c r="B136" s="332"/>
      <c r="C136" s="332"/>
      <c r="D136" s="332"/>
      <c r="E136" s="323"/>
      <c r="F136" s="333"/>
    </row>
    <row r="137" ht="14" customHeight="1" spans="1:6">
      <c r="A137" s="321" t="s">
        <v>1535</v>
      </c>
      <c r="B137" s="332"/>
      <c r="C137" s="332"/>
      <c r="D137" s="332"/>
      <c r="E137" s="323"/>
      <c r="F137" s="333"/>
    </row>
    <row r="138" ht="14" customHeight="1" spans="1:6">
      <c r="A138" s="326" t="s">
        <v>1533</v>
      </c>
      <c r="B138" s="332"/>
      <c r="C138" s="332"/>
      <c r="D138" s="332"/>
      <c r="E138" s="323"/>
      <c r="F138" s="333"/>
    </row>
    <row r="139" ht="14" customHeight="1" spans="1:6">
      <c r="A139" s="326" t="s">
        <v>1536</v>
      </c>
      <c r="B139" s="332"/>
      <c r="C139" s="332"/>
      <c r="D139" s="332"/>
      <c r="E139" s="323"/>
      <c r="F139" s="333"/>
    </row>
    <row r="140" ht="14" customHeight="1" spans="1:6">
      <c r="A140" s="326" t="s">
        <v>1537</v>
      </c>
      <c r="B140" s="332"/>
      <c r="C140" s="332"/>
      <c r="D140" s="332"/>
      <c r="E140" s="323"/>
      <c r="F140" s="333"/>
    </row>
    <row r="141" ht="14" customHeight="1" spans="1:6">
      <c r="A141" s="326" t="s">
        <v>1538</v>
      </c>
      <c r="B141" s="332"/>
      <c r="C141" s="332"/>
      <c r="D141" s="332"/>
      <c r="E141" s="323"/>
      <c r="F141" s="333"/>
    </row>
    <row r="142" ht="14" customHeight="1" spans="1:6">
      <c r="A142" s="321" t="s">
        <v>1539</v>
      </c>
      <c r="B142" s="332"/>
      <c r="C142" s="332"/>
      <c r="D142" s="332"/>
      <c r="E142" s="323"/>
      <c r="F142" s="333"/>
    </row>
    <row r="143" ht="14" customHeight="1" spans="1:6">
      <c r="A143" s="326" t="s">
        <v>866</v>
      </c>
      <c r="B143" s="332"/>
      <c r="C143" s="332"/>
      <c r="D143" s="332"/>
      <c r="E143" s="323"/>
      <c r="F143" s="333"/>
    </row>
    <row r="144" ht="14" customHeight="1" spans="1:6">
      <c r="A144" s="326" t="s">
        <v>1540</v>
      </c>
      <c r="B144" s="332"/>
      <c r="C144" s="332"/>
      <c r="D144" s="332"/>
      <c r="E144" s="323"/>
      <c r="F144" s="333"/>
    </row>
    <row r="145" ht="14" customHeight="1" spans="1:6">
      <c r="A145" s="326" t="s">
        <v>1541</v>
      </c>
      <c r="B145" s="332"/>
      <c r="C145" s="332"/>
      <c r="D145" s="332"/>
      <c r="E145" s="323"/>
      <c r="F145" s="333"/>
    </row>
    <row r="146" ht="14" customHeight="1" spans="1:6">
      <c r="A146" s="326" t="s">
        <v>1542</v>
      </c>
      <c r="B146" s="332"/>
      <c r="C146" s="332"/>
      <c r="D146" s="332"/>
      <c r="E146" s="323"/>
      <c r="F146" s="333"/>
    </row>
    <row r="147" ht="14" customHeight="1" spans="1:6">
      <c r="A147" s="321" t="s">
        <v>1543</v>
      </c>
      <c r="B147" s="332"/>
      <c r="C147" s="332"/>
      <c r="D147" s="332"/>
      <c r="E147" s="323"/>
      <c r="F147" s="333"/>
    </row>
    <row r="148" ht="14" customHeight="1" spans="1:6">
      <c r="A148" s="326" t="s">
        <v>1544</v>
      </c>
      <c r="B148" s="332"/>
      <c r="C148" s="332"/>
      <c r="D148" s="332"/>
      <c r="E148" s="323"/>
      <c r="F148" s="333"/>
    </row>
    <row r="149" ht="14" customHeight="1" spans="1:6">
      <c r="A149" s="326" t="s">
        <v>1545</v>
      </c>
      <c r="B149" s="332"/>
      <c r="C149" s="332"/>
      <c r="D149" s="332"/>
      <c r="E149" s="323"/>
      <c r="F149" s="333"/>
    </row>
    <row r="150" ht="14" customHeight="1" spans="1:6">
      <c r="A150" s="326" t="s">
        <v>1546</v>
      </c>
      <c r="B150" s="332"/>
      <c r="C150" s="332"/>
      <c r="D150" s="332"/>
      <c r="E150" s="323"/>
      <c r="F150" s="333"/>
    </row>
    <row r="151" ht="14" customHeight="1" spans="1:6">
      <c r="A151" s="326" t="s">
        <v>1547</v>
      </c>
      <c r="B151" s="332"/>
      <c r="C151" s="332"/>
      <c r="D151" s="332"/>
      <c r="E151" s="323"/>
      <c r="F151" s="333"/>
    </row>
    <row r="152" ht="14" customHeight="1" spans="1:6">
      <c r="A152" s="326" t="s">
        <v>1548</v>
      </c>
      <c r="B152" s="332"/>
      <c r="C152" s="332"/>
      <c r="D152" s="332"/>
      <c r="E152" s="323"/>
      <c r="F152" s="333"/>
    </row>
    <row r="153" ht="14" customHeight="1" spans="1:6">
      <c r="A153" s="326" t="s">
        <v>1549</v>
      </c>
      <c r="B153" s="332"/>
      <c r="C153" s="332"/>
      <c r="D153" s="332"/>
      <c r="E153" s="323"/>
      <c r="F153" s="333"/>
    </row>
    <row r="154" ht="14" customHeight="1" spans="1:6">
      <c r="A154" s="326" t="s">
        <v>1550</v>
      </c>
      <c r="B154" s="332"/>
      <c r="C154" s="332"/>
      <c r="D154" s="332"/>
      <c r="E154" s="323"/>
      <c r="F154" s="333"/>
    </row>
    <row r="155" ht="14" customHeight="1" spans="1:6">
      <c r="A155" s="326" t="s">
        <v>1551</v>
      </c>
      <c r="B155" s="332"/>
      <c r="C155" s="332"/>
      <c r="D155" s="332"/>
      <c r="E155" s="323"/>
      <c r="F155" s="333"/>
    </row>
    <row r="156" ht="14" customHeight="1" spans="1:6">
      <c r="A156" s="321" t="s">
        <v>1552</v>
      </c>
      <c r="B156" s="332"/>
      <c r="C156" s="332"/>
      <c r="D156" s="332"/>
      <c r="E156" s="323"/>
      <c r="F156" s="333"/>
    </row>
    <row r="157" ht="14" customHeight="1" spans="1:6">
      <c r="A157" s="326" t="s">
        <v>1553</v>
      </c>
      <c r="B157" s="332"/>
      <c r="C157" s="332"/>
      <c r="D157" s="332"/>
      <c r="E157" s="323"/>
      <c r="F157" s="333"/>
    </row>
    <row r="158" ht="14" customHeight="1" spans="1:6">
      <c r="A158" s="326" t="s">
        <v>1554</v>
      </c>
      <c r="B158" s="332"/>
      <c r="C158" s="332"/>
      <c r="D158" s="332"/>
      <c r="E158" s="323"/>
      <c r="F158" s="333"/>
    </row>
    <row r="159" ht="14" customHeight="1" spans="1:6">
      <c r="A159" s="326" t="s">
        <v>1555</v>
      </c>
      <c r="B159" s="332"/>
      <c r="C159" s="332"/>
      <c r="D159" s="332"/>
      <c r="E159" s="323"/>
      <c r="F159" s="333"/>
    </row>
    <row r="160" ht="14" customHeight="1" spans="1:6">
      <c r="A160" s="326" t="s">
        <v>1556</v>
      </c>
      <c r="B160" s="332"/>
      <c r="C160" s="332"/>
      <c r="D160" s="332"/>
      <c r="E160" s="323"/>
      <c r="F160" s="333"/>
    </row>
    <row r="161" ht="14" customHeight="1" spans="1:6">
      <c r="A161" s="326" t="s">
        <v>1557</v>
      </c>
      <c r="B161" s="332"/>
      <c r="C161" s="332"/>
      <c r="D161" s="332"/>
      <c r="E161" s="323"/>
      <c r="F161" s="333"/>
    </row>
    <row r="162" ht="14" customHeight="1" spans="1:6">
      <c r="A162" s="326" t="s">
        <v>1558</v>
      </c>
      <c r="B162" s="332"/>
      <c r="C162" s="332"/>
      <c r="D162" s="332"/>
      <c r="E162" s="323"/>
      <c r="F162" s="333"/>
    </row>
    <row r="163" ht="14" customHeight="1" spans="1:6">
      <c r="A163" s="321" t="s">
        <v>1559</v>
      </c>
      <c r="B163" s="332"/>
      <c r="C163" s="332"/>
      <c r="D163" s="332"/>
      <c r="E163" s="323"/>
      <c r="F163" s="333"/>
    </row>
    <row r="164" ht="14" customHeight="1" spans="1:6">
      <c r="A164" s="326" t="s">
        <v>1560</v>
      </c>
      <c r="B164" s="332"/>
      <c r="C164" s="332"/>
      <c r="D164" s="332"/>
      <c r="E164" s="323"/>
      <c r="F164" s="333"/>
    </row>
    <row r="165" ht="14" customHeight="1" spans="1:6">
      <c r="A165" s="326" t="s">
        <v>887</v>
      </c>
      <c r="B165" s="332"/>
      <c r="C165" s="332"/>
      <c r="D165" s="332"/>
      <c r="E165" s="323"/>
      <c r="F165" s="333"/>
    </row>
    <row r="166" ht="14" customHeight="1" spans="1:6">
      <c r="A166" s="326" t="s">
        <v>1561</v>
      </c>
      <c r="B166" s="332"/>
      <c r="C166" s="332"/>
      <c r="D166" s="332"/>
      <c r="E166" s="323"/>
      <c r="F166" s="333"/>
    </row>
    <row r="167" ht="14" customHeight="1" spans="1:6">
      <c r="A167" s="326" t="s">
        <v>1562</v>
      </c>
      <c r="B167" s="332"/>
      <c r="C167" s="332"/>
      <c r="D167" s="332"/>
      <c r="E167" s="323"/>
      <c r="F167" s="333"/>
    </row>
    <row r="168" ht="14" customHeight="1" spans="1:6">
      <c r="A168" s="326" t="s">
        <v>1563</v>
      </c>
      <c r="B168" s="332"/>
      <c r="C168" s="332"/>
      <c r="D168" s="332"/>
      <c r="E168" s="323"/>
      <c r="F168" s="333"/>
    </row>
    <row r="169" ht="14" customHeight="1" spans="1:6">
      <c r="A169" s="326" t="s">
        <v>1564</v>
      </c>
      <c r="B169" s="332"/>
      <c r="C169" s="332"/>
      <c r="D169" s="332"/>
      <c r="E169" s="323"/>
      <c r="F169" s="333"/>
    </row>
    <row r="170" ht="14" customHeight="1" spans="1:6">
      <c r="A170" s="326" t="s">
        <v>1565</v>
      </c>
      <c r="B170" s="332"/>
      <c r="C170" s="332"/>
      <c r="D170" s="332"/>
      <c r="E170" s="323"/>
      <c r="F170" s="333"/>
    </row>
    <row r="171" ht="14" customHeight="1" spans="1:6">
      <c r="A171" s="326" t="s">
        <v>1566</v>
      </c>
      <c r="B171" s="332"/>
      <c r="C171" s="332"/>
      <c r="D171" s="332"/>
      <c r="E171" s="323"/>
      <c r="F171" s="333"/>
    </row>
    <row r="172" ht="14" customHeight="1" spans="1:6">
      <c r="A172" s="321" t="s">
        <v>1567</v>
      </c>
      <c r="B172" s="332"/>
      <c r="C172" s="332"/>
      <c r="D172" s="332"/>
      <c r="E172" s="323"/>
      <c r="F172" s="333"/>
    </row>
    <row r="173" ht="14" customHeight="1" spans="1:6">
      <c r="A173" s="326" t="s">
        <v>1568</v>
      </c>
      <c r="B173" s="332"/>
      <c r="C173" s="332"/>
      <c r="D173" s="332"/>
      <c r="E173" s="323"/>
      <c r="F173" s="333"/>
    </row>
    <row r="174" ht="14" customHeight="1" spans="1:6">
      <c r="A174" s="326" t="s">
        <v>1569</v>
      </c>
      <c r="B174" s="332"/>
      <c r="C174" s="332"/>
      <c r="D174" s="332"/>
      <c r="E174" s="323"/>
      <c r="F174" s="333"/>
    </row>
    <row r="175" ht="14" customHeight="1" spans="1:6">
      <c r="A175" s="321" t="s">
        <v>1570</v>
      </c>
      <c r="B175" s="332"/>
      <c r="C175" s="332"/>
      <c r="D175" s="332"/>
      <c r="E175" s="323"/>
      <c r="F175" s="333"/>
    </row>
    <row r="176" ht="14" customHeight="1" spans="1:6">
      <c r="A176" s="326" t="s">
        <v>1568</v>
      </c>
      <c r="B176" s="332"/>
      <c r="C176" s="332"/>
      <c r="D176" s="332"/>
      <c r="E176" s="323"/>
      <c r="F176" s="333"/>
    </row>
    <row r="177" ht="14" customHeight="1" spans="1:6">
      <c r="A177" s="326" t="s">
        <v>1571</v>
      </c>
      <c r="B177" s="332"/>
      <c r="C177" s="332"/>
      <c r="D177" s="332"/>
      <c r="E177" s="323"/>
      <c r="F177" s="333"/>
    </row>
    <row r="178" ht="14" customHeight="1" spans="1:6">
      <c r="A178" s="321" t="s">
        <v>1572</v>
      </c>
      <c r="B178" s="332"/>
      <c r="C178" s="332"/>
      <c r="D178" s="332"/>
      <c r="E178" s="323"/>
      <c r="F178" s="333"/>
    </row>
    <row r="179" ht="14" customHeight="1" spans="1:6">
      <c r="A179" s="321" t="s">
        <v>1573</v>
      </c>
      <c r="B179" s="332"/>
      <c r="C179" s="332"/>
      <c r="D179" s="332"/>
      <c r="E179" s="323"/>
      <c r="F179" s="333"/>
    </row>
    <row r="180" ht="14" customHeight="1" spans="1:6">
      <c r="A180" s="326" t="s">
        <v>1574</v>
      </c>
      <c r="B180" s="332"/>
      <c r="C180" s="332"/>
      <c r="D180" s="332"/>
      <c r="E180" s="323"/>
      <c r="F180" s="333"/>
    </row>
    <row r="181" ht="14" customHeight="1" spans="1:6">
      <c r="A181" s="326" t="s">
        <v>1575</v>
      </c>
      <c r="B181" s="332"/>
      <c r="C181" s="332"/>
      <c r="D181" s="332"/>
      <c r="E181" s="323"/>
      <c r="F181" s="333"/>
    </row>
    <row r="182" ht="14" customHeight="1" spans="1:6">
      <c r="A182" s="326" t="s">
        <v>1576</v>
      </c>
      <c r="B182" s="332"/>
      <c r="C182" s="332"/>
      <c r="D182" s="332"/>
      <c r="E182" s="323"/>
      <c r="F182" s="333"/>
    </row>
    <row r="183" ht="14" customHeight="1" spans="1:6">
      <c r="A183" s="321" t="s">
        <v>908</v>
      </c>
      <c r="B183" s="332"/>
      <c r="C183" s="332"/>
      <c r="D183" s="332"/>
      <c r="E183" s="323"/>
      <c r="F183" s="333"/>
    </row>
    <row r="184" ht="14" customHeight="1" spans="1:6">
      <c r="A184" s="321" t="s">
        <v>1577</v>
      </c>
      <c r="B184" s="332"/>
      <c r="C184" s="332"/>
      <c r="D184" s="332"/>
      <c r="E184" s="323"/>
      <c r="F184" s="333"/>
    </row>
    <row r="185" ht="14" customHeight="1" spans="1:6">
      <c r="A185" s="326" t="s">
        <v>1578</v>
      </c>
      <c r="B185" s="332"/>
      <c r="C185" s="332"/>
      <c r="D185" s="332"/>
      <c r="E185" s="323"/>
      <c r="F185" s="333"/>
    </row>
    <row r="186" ht="14" customHeight="1" spans="1:6">
      <c r="A186" s="326" t="s">
        <v>1579</v>
      </c>
      <c r="B186" s="332"/>
      <c r="C186" s="332"/>
      <c r="D186" s="332"/>
      <c r="E186" s="323"/>
      <c r="F186" s="333"/>
    </row>
    <row r="187" ht="14" customHeight="1" spans="1:6">
      <c r="A187" s="326" t="s">
        <v>1580</v>
      </c>
      <c r="B187" s="332"/>
      <c r="C187" s="332"/>
      <c r="D187" s="332"/>
      <c r="E187" s="323"/>
      <c r="F187" s="333"/>
    </row>
    <row r="188" ht="14" customHeight="1" spans="1:6">
      <c r="A188" s="321" t="s">
        <v>966</v>
      </c>
      <c r="B188" s="332"/>
      <c r="C188" s="332"/>
      <c r="D188" s="332"/>
      <c r="E188" s="323"/>
      <c r="F188" s="333"/>
    </row>
    <row r="189" ht="14" customHeight="1" spans="1:6">
      <c r="A189" s="321" t="s">
        <v>986</v>
      </c>
      <c r="B189" s="332"/>
      <c r="C189" s="332"/>
      <c r="D189" s="332"/>
      <c r="E189" s="323"/>
      <c r="F189" s="333"/>
    </row>
    <row r="190" ht="14" customHeight="1" spans="1:6">
      <c r="A190" s="326" t="s">
        <v>1581</v>
      </c>
      <c r="B190" s="332"/>
      <c r="C190" s="332"/>
      <c r="D190" s="332"/>
      <c r="E190" s="323"/>
      <c r="F190" s="333"/>
    </row>
    <row r="191" ht="14" customHeight="1" spans="1:6">
      <c r="A191" s="326" t="s">
        <v>1582</v>
      </c>
      <c r="B191" s="332"/>
      <c r="C191" s="332"/>
      <c r="D191" s="332"/>
      <c r="E191" s="323"/>
      <c r="F191" s="333"/>
    </row>
    <row r="192" ht="14" customHeight="1" spans="1:6">
      <c r="A192" s="321" t="s">
        <v>1227</v>
      </c>
      <c r="B192" s="334"/>
      <c r="C192" s="334">
        <v>14476</v>
      </c>
      <c r="D192" s="334">
        <v>5548</v>
      </c>
      <c r="E192" s="323"/>
      <c r="F192" s="335">
        <v>0.643097252810942</v>
      </c>
    </row>
    <row r="193" ht="14" customHeight="1" spans="1:6">
      <c r="A193" s="321" t="s">
        <v>1583</v>
      </c>
      <c r="B193" s="334"/>
      <c r="C193" s="334">
        <v>13000</v>
      </c>
      <c r="D193" s="334">
        <v>5400</v>
      </c>
      <c r="E193" s="323"/>
      <c r="F193" s="335">
        <v>0.675</v>
      </c>
    </row>
    <row r="194" ht="14" customHeight="1" spans="1:6">
      <c r="A194" s="326" t="s">
        <v>1584</v>
      </c>
      <c r="B194" s="332"/>
      <c r="C194" s="332"/>
      <c r="D194" s="332"/>
      <c r="E194" s="323"/>
      <c r="F194" s="333"/>
    </row>
    <row r="195" ht="14" customHeight="1" spans="1:6">
      <c r="A195" s="326" t="s">
        <v>1585</v>
      </c>
      <c r="B195" s="332"/>
      <c r="C195" s="332">
        <v>13000</v>
      </c>
      <c r="D195" s="332">
        <v>5400</v>
      </c>
      <c r="E195" s="323"/>
      <c r="F195" s="333">
        <v>0.675</v>
      </c>
    </row>
    <row r="196" ht="14" customHeight="1" spans="1:6">
      <c r="A196" s="326" t="s">
        <v>1586</v>
      </c>
      <c r="B196" s="332"/>
      <c r="C196" s="332"/>
      <c r="D196" s="332"/>
      <c r="E196" s="323"/>
      <c r="F196" s="333"/>
    </row>
    <row r="197" ht="14" customHeight="1" spans="1:6">
      <c r="A197" s="321" t="s">
        <v>1587</v>
      </c>
      <c r="B197" s="332"/>
      <c r="C197" s="332"/>
      <c r="D197" s="332"/>
      <c r="E197" s="323"/>
      <c r="F197" s="333"/>
    </row>
    <row r="198" ht="14" customHeight="1" spans="1:6">
      <c r="A198" s="326" t="s">
        <v>1588</v>
      </c>
      <c r="B198" s="332"/>
      <c r="C198" s="332"/>
      <c r="D198" s="332"/>
      <c r="E198" s="323"/>
      <c r="F198" s="333"/>
    </row>
    <row r="199" ht="14" customHeight="1" spans="1:6">
      <c r="A199" s="326" t="s">
        <v>1589</v>
      </c>
      <c r="B199" s="332"/>
      <c r="C199" s="332"/>
      <c r="D199" s="332"/>
      <c r="E199" s="323"/>
      <c r="F199" s="333"/>
    </row>
    <row r="200" ht="14" customHeight="1" spans="1:6">
      <c r="A200" s="326" t="s">
        <v>1590</v>
      </c>
      <c r="B200" s="332"/>
      <c r="C200" s="332"/>
      <c r="D200" s="332"/>
      <c r="E200" s="323"/>
      <c r="F200" s="333"/>
    </row>
    <row r="201" ht="14" customHeight="1" spans="1:6">
      <c r="A201" s="326" t="s">
        <v>1591</v>
      </c>
      <c r="B201" s="332"/>
      <c r="C201" s="332"/>
      <c r="D201" s="332"/>
      <c r="E201" s="323"/>
      <c r="F201" s="333"/>
    </row>
    <row r="202" ht="14" customHeight="1" spans="1:6">
      <c r="A202" s="326" t="s">
        <v>1592</v>
      </c>
      <c r="B202" s="332"/>
      <c r="C202" s="332"/>
      <c r="D202" s="332"/>
      <c r="E202" s="323"/>
      <c r="F202" s="333"/>
    </row>
    <row r="203" ht="14" customHeight="1" spans="1:6">
      <c r="A203" s="326" t="s">
        <v>1593</v>
      </c>
      <c r="B203" s="332"/>
      <c r="C203" s="332"/>
      <c r="D203" s="332"/>
      <c r="E203" s="323"/>
      <c r="F203" s="333"/>
    </row>
    <row r="204" ht="14" customHeight="1" spans="1:6">
      <c r="A204" s="326" t="s">
        <v>1594</v>
      </c>
      <c r="B204" s="332"/>
      <c r="C204" s="332"/>
      <c r="D204" s="332"/>
      <c r="E204" s="323"/>
      <c r="F204" s="333"/>
    </row>
    <row r="205" ht="14" customHeight="1" spans="1:6">
      <c r="A205" s="326" t="s">
        <v>1595</v>
      </c>
      <c r="B205" s="332"/>
      <c r="C205" s="332"/>
      <c r="D205" s="332"/>
      <c r="E205" s="323"/>
      <c r="F205" s="333"/>
    </row>
    <row r="206" ht="14" customHeight="1" spans="1:6">
      <c r="A206" s="321" t="s">
        <v>1596</v>
      </c>
      <c r="B206" s="334"/>
      <c r="C206" s="334">
        <v>1476</v>
      </c>
      <c r="D206" s="334">
        <v>148</v>
      </c>
      <c r="E206" s="323"/>
      <c r="F206" s="335">
        <v>0.236044657097289</v>
      </c>
    </row>
    <row r="207" ht="14" customHeight="1" spans="1:6">
      <c r="A207" s="326" t="s">
        <v>1597</v>
      </c>
      <c r="B207" s="332"/>
      <c r="C207" s="332"/>
      <c r="D207" s="332"/>
      <c r="E207" s="323"/>
      <c r="F207" s="333"/>
    </row>
    <row r="208" ht="14" customHeight="1" spans="1:6">
      <c r="A208" s="326" t="s">
        <v>1598</v>
      </c>
      <c r="B208" s="332"/>
      <c r="C208" s="332"/>
      <c r="D208" s="332">
        <v>80</v>
      </c>
      <c r="E208" s="323"/>
      <c r="F208" s="333">
        <v>0.192307692307692</v>
      </c>
    </row>
    <row r="209" ht="14" customHeight="1" spans="1:6">
      <c r="A209" s="326" t="s">
        <v>1599</v>
      </c>
      <c r="B209" s="332"/>
      <c r="C209" s="332"/>
      <c r="D209" s="332"/>
      <c r="E209" s="323"/>
      <c r="F209" s="333">
        <v>0</v>
      </c>
    </row>
    <row r="210" ht="14" customHeight="1" spans="1:6">
      <c r="A210" s="326" t="s">
        <v>1600</v>
      </c>
      <c r="B210" s="332"/>
      <c r="C210" s="332"/>
      <c r="D210" s="332"/>
      <c r="E210" s="323"/>
      <c r="F210" s="333">
        <v>0</v>
      </c>
    </row>
    <row r="211" ht="14" customHeight="1" spans="1:6">
      <c r="A211" s="326" t="s">
        <v>1601</v>
      </c>
      <c r="B211" s="332"/>
      <c r="C211" s="332"/>
      <c r="D211" s="332"/>
      <c r="E211" s="323"/>
      <c r="F211" s="333"/>
    </row>
    <row r="212" ht="14" customHeight="1" spans="1:6">
      <c r="A212" s="326" t="s">
        <v>1602</v>
      </c>
      <c r="B212" s="332"/>
      <c r="C212" s="332"/>
      <c r="D212" s="332">
        <v>11</v>
      </c>
      <c r="E212" s="323"/>
      <c r="F212" s="333">
        <v>0.275</v>
      </c>
    </row>
    <row r="213" ht="14" customHeight="1" spans="1:6">
      <c r="A213" s="326" t="s">
        <v>1603</v>
      </c>
      <c r="B213" s="332"/>
      <c r="C213" s="332"/>
      <c r="D213" s="332"/>
      <c r="E213" s="323"/>
      <c r="F213" s="333"/>
    </row>
    <row r="214" ht="14" customHeight="1" spans="1:6">
      <c r="A214" s="326" t="s">
        <v>1604</v>
      </c>
      <c r="B214" s="332"/>
      <c r="C214" s="332"/>
      <c r="D214" s="332"/>
      <c r="E214" s="323"/>
      <c r="F214" s="333"/>
    </row>
    <row r="215" ht="14" customHeight="1" spans="1:6">
      <c r="A215" s="326" t="s">
        <v>1605</v>
      </c>
      <c r="B215" s="332"/>
      <c r="C215" s="332"/>
      <c r="D215" s="332"/>
      <c r="E215" s="323"/>
      <c r="F215" s="333"/>
    </row>
    <row r="216" ht="14" customHeight="1" spans="1:6">
      <c r="A216" s="326" t="s">
        <v>1606</v>
      </c>
      <c r="B216" s="332"/>
      <c r="C216" s="332"/>
      <c r="D216" s="332"/>
      <c r="E216" s="323"/>
      <c r="F216" s="333">
        <v>0</v>
      </c>
    </row>
    <row r="217" ht="14" customHeight="1" spans="1:6">
      <c r="A217" s="326" t="s">
        <v>1607</v>
      </c>
      <c r="B217" s="332"/>
      <c r="C217" s="332"/>
      <c r="D217" s="332">
        <v>57</v>
      </c>
      <c r="E217" s="323"/>
      <c r="F217" s="333"/>
    </row>
    <row r="218" ht="14" customHeight="1" spans="1:6">
      <c r="A218" s="321" t="s">
        <v>1142</v>
      </c>
      <c r="B218" s="334">
        <v>1292</v>
      </c>
      <c r="C218" s="334">
        <v>1292</v>
      </c>
      <c r="D218" s="334">
        <v>1292</v>
      </c>
      <c r="E218" s="335">
        <f>D218/B218</f>
        <v>1</v>
      </c>
      <c r="F218" s="335">
        <v>1.17775752051048</v>
      </c>
    </row>
    <row r="219" ht="14" customHeight="1" spans="1:6">
      <c r="A219" s="321" t="s">
        <v>1608</v>
      </c>
      <c r="B219" s="334">
        <v>1292</v>
      </c>
      <c r="C219" s="334">
        <v>1292</v>
      </c>
      <c r="D219" s="334">
        <v>1292</v>
      </c>
      <c r="E219" s="335">
        <f>D219/B219</f>
        <v>1</v>
      </c>
      <c r="F219" s="335">
        <v>1.17775752051048</v>
      </c>
    </row>
    <row r="220" ht="14" customHeight="1" spans="1:6">
      <c r="A220" s="326" t="s">
        <v>1609</v>
      </c>
      <c r="B220" s="332"/>
      <c r="C220" s="332"/>
      <c r="D220" s="332"/>
      <c r="E220" s="323"/>
      <c r="F220" s="333"/>
    </row>
    <row r="221" ht="14" customHeight="1" spans="1:6">
      <c r="A221" s="326" t="s">
        <v>1610</v>
      </c>
      <c r="B221" s="332"/>
      <c r="C221" s="332"/>
      <c r="D221" s="332"/>
      <c r="E221" s="323"/>
      <c r="F221" s="333"/>
    </row>
    <row r="222" ht="14" customHeight="1" spans="1:6">
      <c r="A222" s="326" t="s">
        <v>1611</v>
      </c>
      <c r="B222" s="332"/>
      <c r="C222" s="332"/>
      <c r="D222" s="332"/>
      <c r="E222" s="323"/>
      <c r="F222" s="333"/>
    </row>
    <row r="223" ht="14" customHeight="1" spans="1:6">
      <c r="A223" s="326" t="s">
        <v>1612</v>
      </c>
      <c r="B223" s="332"/>
      <c r="C223" s="332">
        <v>1292</v>
      </c>
      <c r="D223" s="332">
        <v>621</v>
      </c>
      <c r="E223" s="323"/>
      <c r="F223" s="333">
        <v>0.566089334548769</v>
      </c>
    </row>
    <row r="224" ht="14" customHeight="1" spans="1:6">
      <c r="A224" s="326" t="s">
        <v>1613</v>
      </c>
      <c r="B224" s="332"/>
      <c r="C224" s="332"/>
      <c r="D224" s="332"/>
      <c r="E224" s="323"/>
      <c r="F224" s="333"/>
    </row>
    <row r="225" ht="14" customHeight="1" spans="1:6">
      <c r="A225" s="326" t="s">
        <v>1614</v>
      </c>
      <c r="B225" s="332"/>
      <c r="C225" s="332"/>
      <c r="D225" s="332"/>
      <c r="E225" s="323"/>
      <c r="F225" s="333"/>
    </row>
    <row r="226" ht="14" customHeight="1" spans="1:6">
      <c r="A226" s="326" t="s">
        <v>1615</v>
      </c>
      <c r="B226" s="332"/>
      <c r="C226" s="332"/>
      <c r="D226" s="332"/>
      <c r="E226" s="323"/>
      <c r="F226" s="333"/>
    </row>
    <row r="227" ht="14" customHeight="1" spans="1:6">
      <c r="A227" s="326" t="s">
        <v>1616</v>
      </c>
      <c r="B227" s="332"/>
      <c r="C227" s="332"/>
      <c r="D227" s="332"/>
      <c r="E227" s="323"/>
      <c r="F227" s="333"/>
    </row>
    <row r="228" ht="14" customHeight="1" spans="1:6">
      <c r="A228" s="326" t="s">
        <v>1617</v>
      </c>
      <c r="B228" s="332"/>
      <c r="C228" s="332"/>
      <c r="D228" s="332"/>
      <c r="E228" s="323"/>
      <c r="F228" s="333"/>
    </row>
    <row r="229" ht="14" customHeight="1" spans="1:6">
      <c r="A229" s="326" t="s">
        <v>1618</v>
      </c>
      <c r="B229" s="332"/>
      <c r="C229" s="332"/>
      <c r="D229" s="332"/>
      <c r="E229" s="323"/>
      <c r="F229" s="333"/>
    </row>
    <row r="230" ht="14" customHeight="1" spans="1:6">
      <c r="A230" s="326" t="s">
        <v>1619</v>
      </c>
      <c r="B230" s="332"/>
      <c r="C230" s="332"/>
      <c r="D230" s="332"/>
      <c r="E230" s="323"/>
      <c r="F230" s="333"/>
    </row>
    <row r="231" ht="14" customHeight="1" spans="1:6">
      <c r="A231" s="326" t="s">
        <v>1620</v>
      </c>
      <c r="B231" s="332"/>
      <c r="C231" s="332"/>
      <c r="D231" s="332"/>
      <c r="E231" s="323"/>
      <c r="F231" s="333"/>
    </row>
    <row r="232" ht="14" customHeight="1" spans="1:6">
      <c r="A232" s="326" t="s">
        <v>1621</v>
      </c>
      <c r="B232" s="332"/>
      <c r="C232" s="332"/>
      <c r="D232" s="332"/>
      <c r="E232" s="323"/>
      <c r="F232" s="333"/>
    </row>
    <row r="233" ht="14" customHeight="1" spans="1:6">
      <c r="A233" s="326" t="s">
        <v>1622</v>
      </c>
      <c r="B233" s="332"/>
      <c r="C233" s="332"/>
      <c r="D233" s="332">
        <v>671</v>
      </c>
      <c r="E233" s="323"/>
      <c r="F233" s="333"/>
    </row>
    <row r="234" ht="14" customHeight="1" spans="1:6">
      <c r="A234" s="326" t="s">
        <v>1623</v>
      </c>
      <c r="B234" s="332"/>
      <c r="C234" s="332"/>
      <c r="D234" s="332"/>
      <c r="E234" s="323"/>
      <c r="F234" s="333"/>
    </row>
    <row r="235" ht="14" customHeight="1" spans="1:6">
      <c r="A235" s="326" t="s">
        <v>1624</v>
      </c>
      <c r="B235" s="332"/>
      <c r="C235" s="332"/>
      <c r="D235" s="332"/>
      <c r="E235" s="323"/>
      <c r="F235" s="333"/>
    </row>
    <row r="236" ht="14" customHeight="1" spans="1:6">
      <c r="A236" s="321" t="s">
        <v>1150</v>
      </c>
      <c r="B236" s="334">
        <v>18</v>
      </c>
      <c r="C236" s="334">
        <v>29</v>
      </c>
      <c r="D236" s="334">
        <v>29</v>
      </c>
      <c r="E236" s="335">
        <f>D236/B236</f>
        <v>1.61111111111111</v>
      </c>
      <c r="F236" s="335">
        <v>3.22222222222222</v>
      </c>
    </row>
    <row r="237" ht="14" customHeight="1" spans="1:6">
      <c r="A237" s="321" t="s">
        <v>1625</v>
      </c>
      <c r="B237" s="334">
        <v>18</v>
      </c>
      <c r="C237" s="334">
        <v>29</v>
      </c>
      <c r="D237" s="334">
        <v>29</v>
      </c>
      <c r="E237" s="335">
        <v>1.61</v>
      </c>
      <c r="F237" s="335">
        <v>3.22</v>
      </c>
    </row>
    <row r="238" ht="14" customHeight="1" spans="1:6">
      <c r="A238" s="326" t="s">
        <v>1626</v>
      </c>
      <c r="B238" s="332"/>
      <c r="C238" s="332"/>
      <c r="D238" s="332"/>
      <c r="E238" s="323"/>
      <c r="F238" s="333"/>
    </row>
    <row r="239" ht="14" customHeight="1" spans="1:6">
      <c r="A239" s="326" t="s">
        <v>1627</v>
      </c>
      <c r="B239" s="332"/>
      <c r="C239" s="332"/>
      <c r="D239" s="332"/>
      <c r="E239" s="323"/>
      <c r="F239" s="333"/>
    </row>
    <row r="240" ht="14" customHeight="1" spans="1:6">
      <c r="A240" s="326" t="s">
        <v>1628</v>
      </c>
      <c r="B240" s="332"/>
      <c r="C240" s="332"/>
      <c r="D240" s="332"/>
      <c r="E240" s="323"/>
      <c r="F240" s="333"/>
    </row>
    <row r="241" ht="14" customHeight="1" spans="1:6">
      <c r="A241" s="326" t="s">
        <v>1629</v>
      </c>
      <c r="B241" s="332"/>
      <c r="C241" s="332">
        <v>29</v>
      </c>
      <c r="D241" s="332"/>
      <c r="E241" s="323"/>
      <c r="F241" s="333">
        <v>0</v>
      </c>
    </row>
    <row r="242" ht="14" customHeight="1" spans="1:6">
      <c r="A242" s="326" t="s">
        <v>1630</v>
      </c>
      <c r="B242" s="332"/>
      <c r="C242" s="332"/>
      <c r="D242" s="332"/>
      <c r="E242" s="323"/>
      <c r="F242" s="333"/>
    </row>
    <row r="243" ht="14" customHeight="1" spans="1:6">
      <c r="A243" s="326" t="s">
        <v>1631</v>
      </c>
      <c r="B243" s="332"/>
      <c r="C243" s="332"/>
      <c r="D243" s="332"/>
      <c r="E243" s="323"/>
      <c r="F243" s="333"/>
    </row>
    <row r="244" ht="14" customHeight="1" spans="1:6">
      <c r="A244" s="326" t="s">
        <v>1632</v>
      </c>
      <c r="B244" s="332"/>
      <c r="C244" s="332"/>
      <c r="D244" s="332"/>
      <c r="E244" s="323"/>
      <c r="F244" s="333"/>
    </row>
    <row r="245" ht="14" customHeight="1" spans="1:6">
      <c r="A245" s="326" t="s">
        <v>1633</v>
      </c>
      <c r="B245" s="332"/>
      <c r="C245" s="332"/>
      <c r="D245" s="332"/>
      <c r="E245" s="323"/>
      <c r="F245" s="333"/>
    </row>
    <row r="246" ht="14" customHeight="1" spans="1:6">
      <c r="A246" s="326" t="s">
        <v>1634</v>
      </c>
      <c r="B246" s="332"/>
      <c r="C246" s="332"/>
      <c r="D246" s="332"/>
      <c r="E246" s="323"/>
      <c r="F246" s="333"/>
    </row>
    <row r="247" ht="14" customHeight="1" spans="1:6">
      <c r="A247" s="326" t="s">
        <v>1635</v>
      </c>
      <c r="B247" s="332"/>
      <c r="C247" s="332"/>
      <c r="D247" s="332"/>
      <c r="E247" s="323"/>
      <c r="F247" s="333"/>
    </row>
    <row r="248" ht="14" customHeight="1" spans="1:6">
      <c r="A248" s="326" t="s">
        <v>1636</v>
      </c>
      <c r="B248" s="332"/>
      <c r="C248" s="332"/>
      <c r="D248" s="332"/>
      <c r="E248" s="323"/>
      <c r="F248" s="333"/>
    </row>
    <row r="249" ht="14" customHeight="1" spans="1:6">
      <c r="A249" s="326" t="s">
        <v>1637</v>
      </c>
      <c r="B249" s="332"/>
      <c r="C249" s="332"/>
      <c r="D249" s="332"/>
      <c r="E249" s="323"/>
      <c r="F249" s="333"/>
    </row>
    <row r="250" ht="14" customHeight="1" spans="1:6">
      <c r="A250" s="326" t="s">
        <v>1638</v>
      </c>
      <c r="B250" s="332"/>
      <c r="C250" s="332"/>
      <c r="D250" s="332"/>
      <c r="E250" s="323"/>
      <c r="F250" s="333"/>
    </row>
    <row r="251" ht="14" customHeight="1" spans="1:6">
      <c r="A251" s="326" t="s">
        <v>1639</v>
      </c>
      <c r="B251" s="332"/>
      <c r="C251" s="332"/>
      <c r="D251" s="332">
        <v>18</v>
      </c>
      <c r="E251" s="323"/>
      <c r="F251" s="333"/>
    </row>
    <row r="252" ht="14" customHeight="1" spans="1:6">
      <c r="A252" s="326" t="s">
        <v>1640</v>
      </c>
      <c r="B252" s="332"/>
      <c r="C252" s="332"/>
      <c r="D252" s="332">
        <v>11</v>
      </c>
      <c r="E252" s="323"/>
      <c r="F252" s="333"/>
    </row>
    <row r="253" ht="14" customHeight="1" spans="1:6">
      <c r="A253" s="326" t="s">
        <v>1641</v>
      </c>
      <c r="B253" s="332"/>
      <c r="C253" s="332"/>
      <c r="D253" s="332"/>
      <c r="E253" s="323"/>
      <c r="F253" s="333"/>
    </row>
    <row r="254" ht="14" customHeight="1" spans="1:6">
      <c r="A254" s="336" t="s">
        <v>1642</v>
      </c>
      <c r="B254" s="332"/>
      <c r="C254" s="332"/>
      <c r="D254" s="332"/>
      <c r="E254" s="323"/>
      <c r="F254" s="333">
        <v>0</v>
      </c>
    </row>
    <row r="255" ht="14" customHeight="1" spans="1:6">
      <c r="A255" s="336" t="s">
        <v>1189</v>
      </c>
      <c r="B255" s="332"/>
      <c r="C255" s="332"/>
      <c r="D255" s="332"/>
      <c r="E255" s="323"/>
      <c r="F255" s="333">
        <v>0</v>
      </c>
    </row>
    <row r="256" ht="14" customHeight="1" spans="1:6">
      <c r="A256" s="337" t="s">
        <v>1643</v>
      </c>
      <c r="B256" s="332"/>
      <c r="C256" s="332"/>
      <c r="D256" s="332"/>
      <c r="E256" s="323"/>
      <c r="F256" s="333">
        <v>0</v>
      </c>
    </row>
    <row r="257" ht="14" customHeight="1" spans="1:6">
      <c r="A257" s="337" t="s">
        <v>1644</v>
      </c>
      <c r="B257" s="332"/>
      <c r="C257" s="332"/>
      <c r="D257" s="332"/>
      <c r="E257" s="323"/>
      <c r="F257" s="333">
        <v>0</v>
      </c>
    </row>
    <row r="258" ht="14" customHeight="1" spans="1:6">
      <c r="A258" s="337" t="s">
        <v>1645</v>
      </c>
      <c r="B258" s="332"/>
      <c r="C258" s="332"/>
      <c r="D258" s="332"/>
      <c r="E258" s="323"/>
      <c r="F258" s="333"/>
    </row>
    <row r="259" ht="14" customHeight="1" spans="1:6">
      <c r="A259" s="337" t="s">
        <v>1646</v>
      </c>
      <c r="B259" s="332"/>
      <c r="C259" s="332"/>
      <c r="D259" s="332"/>
      <c r="E259" s="323"/>
      <c r="F259" s="333"/>
    </row>
    <row r="260" ht="14" customHeight="1" spans="1:6">
      <c r="A260" s="337" t="s">
        <v>1647</v>
      </c>
      <c r="B260" s="332"/>
      <c r="C260" s="332"/>
      <c r="D260" s="332"/>
      <c r="E260" s="323"/>
      <c r="F260" s="333"/>
    </row>
    <row r="261" ht="14" customHeight="1" spans="1:6">
      <c r="A261" s="337" t="s">
        <v>1648</v>
      </c>
      <c r="B261" s="332"/>
      <c r="C261" s="332"/>
      <c r="D261" s="332"/>
      <c r="E261" s="323"/>
      <c r="F261" s="333"/>
    </row>
    <row r="262" ht="14" customHeight="1" spans="1:6">
      <c r="A262" s="337" t="s">
        <v>1649</v>
      </c>
      <c r="B262" s="332"/>
      <c r="C262" s="332"/>
      <c r="D262" s="332"/>
      <c r="E262" s="323"/>
      <c r="F262" s="333"/>
    </row>
    <row r="263" ht="14" customHeight="1" spans="1:6">
      <c r="A263" s="337" t="s">
        <v>1650</v>
      </c>
      <c r="B263" s="332"/>
      <c r="C263" s="332"/>
      <c r="D263" s="332"/>
      <c r="E263" s="323"/>
      <c r="F263" s="333"/>
    </row>
    <row r="264" ht="14" customHeight="1" spans="1:6">
      <c r="A264" s="337" t="s">
        <v>1651</v>
      </c>
      <c r="B264" s="332"/>
      <c r="C264" s="332"/>
      <c r="D264" s="332"/>
      <c r="E264" s="323"/>
      <c r="F264" s="333"/>
    </row>
    <row r="265" ht="14" customHeight="1" spans="1:6">
      <c r="A265" s="337" t="s">
        <v>1652</v>
      </c>
      <c r="B265" s="332"/>
      <c r="C265" s="332"/>
      <c r="D265" s="332"/>
      <c r="E265" s="323"/>
      <c r="F265" s="333"/>
    </row>
    <row r="266" ht="14" customHeight="1" spans="1:6">
      <c r="A266" s="337" t="s">
        <v>1653</v>
      </c>
      <c r="B266" s="332"/>
      <c r="C266" s="332"/>
      <c r="D266" s="332"/>
      <c r="E266" s="323"/>
      <c r="F266" s="333"/>
    </row>
    <row r="267" ht="14" customHeight="1" spans="1:6">
      <c r="A267" s="337" t="s">
        <v>1654</v>
      </c>
      <c r="B267" s="332"/>
      <c r="C267" s="332"/>
      <c r="D267" s="332"/>
      <c r="E267" s="323"/>
      <c r="F267" s="333">
        <v>0</v>
      </c>
    </row>
    <row r="268" ht="14" customHeight="1" spans="1:6">
      <c r="A268" s="336" t="s">
        <v>1655</v>
      </c>
      <c r="B268" s="332"/>
      <c r="C268" s="332"/>
      <c r="D268" s="332"/>
      <c r="E268" s="323"/>
      <c r="F268" s="333">
        <v>0</v>
      </c>
    </row>
    <row r="269" ht="14" customHeight="1" spans="1:6">
      <c r="A269" s="337" t="s">
        <v>945</v>
      </c>
      <c r="B269" s="332"/>
      <c r="C269" s="332"/>
      <c r="D269" s="332"/>
      <c r="E269" s="323"/>
      <c r="F269" s="333"/>
    </row>
    <row r="270" ht="14" customHeight="1" spans="1:6">
      <c r="A270" s="337" t="s">
        <v>990</v>
      </c>
      <c r="B270" s="332"/>
      <c r="C270" s="332"/>
      <c r="D270" s="332"/>
      <c r="E270" s="323"/>
      <c r="F270" s="333"/>
    </row>
    <row r="271" ht="14" customHeight="1" spans="1:6">
      <c r="A271" s="337" t="s">
        <v>848</v>
      </c>
      <c r="B271" s="332"/>
      <c r="C271" s="332"/>
      <c r="D271" s="332"/>
      <c r="E271" s="323"/>
      <c r="F271" s="333"/>
    </row>
    <row r="272" ht="14" customHeight="1" spans="1:6">
      <c r="A272" s="337" t="s">
        <v>1656</v>
      </c>
      <c r="B272" s="332"/>
      <c r="C272" s="332"/>
      <c r="D272" s="332"/>
      <c r="E272" s="323"/>
      <c r="F272" s="333"/>
    </row>
    <row r="273" ht="14" customHeight="1" spans="1:6">
      <c r="A273" s="337" t="s">
        <v>1657</v>
      </c>
      <c r="B273" s="332"/>
      <c r="C273" s="332"/>
      <c r="D273" s="332"/>
      <c r="E273" s="323"/>
      <c r="F273" s="333"/>
    </row>
    <row r="274" ht="14" customHeight="1" spans="1:6">
      <c r="A274" s="337" t="s">
        <v>1658</v>
      </c>
      <c r="B274" s="332"/>
      <c r="C274" s="332"/>
      <c r="D274" s="332"/>
      <c r="E274" s="323"/>
      <c r="F274" s="333">
        <v>0</v>
      </c>
    </row>
    <row r="275" ht="14" customHeight="1" spans="1:6">
      <c r="A275" s="338" t="s">
        <v>1231</v>
      </c>
      <c r="B275" s="334">
        <v>81709</v>
      </c>
      <c r="C275" s="334">
        <v>85780</v>
      </c>
      <c r="D275" s="334">
        <v>70452</v>
      </c>
      <c r="E275" s="335">
        <f>D275/B275</f>
        <v>0.862230598832442</v>
      </c>
      <c r="F275" s="335">
        <v>0.69499852027227</v>
      </c>
    </row>
  </sheetData>
  <sheetProtection formatCells="0" formatColumns="0" formatRows="0" insertRows="0" insertColumns="0" insertHyperlinks="0" deleteColumns="0" deleteRows="0" sort="0" autoFilter="0" pivotTables="0"/>
  <mergeCells count="2">
    <mergeCell ref="A2:F2"/>
    <mergeCell ref="E3:F3"/>
  </mergeCells>
  <printOptions horizontalCentered="1"/>
  <pageMargins left="0.590277777777778" right="0.590277777777778" top="0.393055555555556" bottom="0.471527777777778" header="0.707638888888889" footer="0.118055555555556"/>
  <pageSetup paperSize="9" fitToHeight="0" orientation="portrait" blackAndWhite="1" useFirstPageNumber="1"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8"/>
  <sheetViews>
    <sheetView showZeros="0" workbookViewId="0">
      <selection activeCell="A5" sqref="$A5:$XFD32"/>
    </sheetView>
  </sheetViews>
  <sheetFormatPr defaultColWidth="9" defaultRowHeight="14.25" outlineLevelCol="5"/>
  <cols>
    <col min="1" max="1" width="32.625" style="285" customWidth="1"/>
    <col min="2" max="2" width="13.625" style="286" customWidth="1"/>
    <col min="3" max="3" width="32.625" style="285" customWidth="1"/>
    <col min="4" max="4" width="13.625" style="286" customWidth="1"/>
    <col min="5" max="16384" width="9" style="285"/>
  </cols>
  <sheetData>
    <row r="1" s="280" customFormat="1" ht="24" customHeight="1" spans="1:6">
      <c r="A1" s="287" t="s">
        <v>1694</v>
      </c>
      <c r="B1" s="288"/>
      <c r="C1" s="288"/>
    </row>
    <row r="2" s="281" customFormat="1" ht="31" customHeight="1" spans="1:6">
      <c r="A2" s="289" t="s">
        <v>1695</v>
      </c>
      <c r="B2" s="290"/>
      <c r="C2" s="290"/>
      <c r="D2" s="290"/>
    </row>
    <row r="3" s="282" customFormat="1" ht="22" customHeight="1" spans="1:6">
      <c r="A3" s="291"/>
      <c r="B3" s="292"/>
      <c r="C3" s="293" t="s">
        <v>67</v>
      </c>
      <c r="D3" s="293"/>
      <c r="E3" s="294"/>
      <c r="F3" s="294"/>
    </row>
    <row r="4" s="283" customFormat="1" ht="20" customHeight="1" spans="1:6">
      <c r="A4" s="295" t="s">
        <v>68</v>
      </c>
      <c r="B4" s="296" t="s">
        <v>6</v>
      </c>
      <c r="C4" s="295" t="s">
        <v>69</v>
      </c>
      <c r="D4" s="296" t="s">
        <v>6</v>
      </c>
    </row>
    <row r="5" s="284" customFormat="1" ht="18" customHeight="1" spans="1:6">
      <c r="A5" s="297" t="s">
        <v>1661</v>
      </c>
      <c r="B5" s="298">
        <f>'[53]L10'!C6</f>
        <v>50050</v>
      </c>
      <c r="C5" s="297" t="s">
        <v>1662</v>
      </c>
      <c r="D5" s="298">
        <f>'[53]L10'!O6</f>
        <v>70452</v>
      </c>
    </row>
    <row r="6" s="284" customFormat="1" ht="18" customHeight="1" spans="1:6">
      <c r="A6" s="179" t="s">
        <v>1663</v>
      </c>
      <c r="B6" s="180">
        <f>B7</f>
        <v>2979</v>
      </c>
      <c r="C6" s="179" t="s">
        <v>1664</v>
      </c>
      <c r="D6" s="180">
        <f>D7</f>
        <v>0</v>
      </c>
    </row>
    <row r="7" s="284" customFormat="1" ht="18" customHeight="1" spans="1:6">
      <c r="A7" s="179" t="s">
        <v>1665</v>
      </c>
      <c r="B7" s="180">
        <f>SUM(B8:B16)</f>
        <v>2979</v>
      </c>
      <c r="C7" s="179" t="s">
        <v>1666</v>
      </c>
      <c r="D7" s="180">
        <f>SUM(D8:D16)</f>
        <v>0</v>
      </c>
    </row>
    <row r="8" s="284" customFormat="1" ht="18" customHeight="1" spans="1:6">
      <c r="A8" s="179" t="s">
        <v>1312</v>
      </c>
      <c r="B8" s="180">
        <f>'[53]L10'!D7</f>
        <v>0</v>
      </c>
      <c r="C8" s="179" t="s">
        <v>1312</v>
      </c>
      <c r="D8" s="180">
        <f>'[53]L10'!P7</f>
        <v>0</v>
      </c>
    </row>
    <row r="9" s="284" customFormat="1" ht="18" customHeight="1" spans="1:6">
      <c r="A9" s="179" t="s">
        <v>1313</v>
      </c>
      <c r="B9" s="180">
        <f>'[53]L10'!D8+'[53]L10'!D9</f>
        <v>2</v>
      </c>
      <c r="C9" s="179" t="s">
        <v>1313</v>
      </c>
      <c r="D9" s="180">
        <f>'[53]L10'!P8+'[53]L10'!P9</f>
        <v>0</v>
      </c>
    </row>
    <row r="10" s="284" customFormat="1" ht="18" customHeight="1" spans="1:6">
      <c r="A10" s="179" t="s">
        <v>1314</v>
      </c>
      <c r="B10" s="180">
        <f>'[53]L10'!D10+'[53]L10'!D11</f>
        <v>1383</v>
      </c>
      <c r="C10" s="179" t="s">
        <v>1314</v>
      </c>
      <c r="D10" s="180">
        <f>'[53]L10'!P10+'[53]L10'!P11</f>
        <v>0</v>
      </c>
    </row>
    <row r="11" s="284" customFormat="1" ht="18" customHeight="1" spans="1:6">
      <c r="A11" s="179" t="s">
        <v>1316</v>
      </c>
      <c r="B11" s="180">
        <f>'[53]L10'!D12+'[53]L10'!D13</f>
        <v>0</v>
      </c>
      <c r="C11" s="179" t="s">
        <v>1316</v>
      </c>
      <c r="D11" s="180">
        <f>'[53]L10'!P12+'[53]L10'!P13</f>
        <v>0</v>
      </c>
    </row>
    <row r="12" s="284" customFormat="1" ht="18" customHeight="1" spans="1:6">
      <c r="A12" s="179" t="s">
        <v>1317</v>
      </c>
      <c r="B12" s="180">
        <f>'[53]L10'!D14+'[53]L10'!D15+'[53]L10'!D16+'[53]L10'!D17+'[53]L10'!D18</f>
        <v>0</v>
      </c>
      <c r="C12" s="179" t="s">
        <v>1317</v>
      </c>
      <c r="D12" s="180">
        <f>'[53]L10'!P14+'[53]L10'!P15+'[53]L10'!P16+'[53]L10'!P17+'[53]L10'!P18</f>
        <v>0</v>
      </c>
    </row>
    <row r="13" s="284" customFormat="1" ht="18" customHeight="1" spans="1:6">
      <c r="A13" s="179" t="s">
        <v>1318</v>
      </c>
      <c r="B13" s="180">
        <f>'[53]L10'!D19+'[53]L10'!D20+'[53]L10'!D21</f>
        <v>256</v>
      </c>
      <c r="C13" s="179" t="s">
        <v>1318</v>
      </c>
      <c r="D13" s="180">
        <f>'[53]L10'!P19+'[53]L10'!P20+'[53]L10'!P21</f>
        <v>0</v>
      </c>
    </row>
    <row r="14" s="284" customFormat="1" ht="18" customHeight="1" spans="1:6">
      <c r="A14" s="179" t="s">
        <v>1319</v>
      </c>
      <c r="B14" s="180">
        <f>'[53]L10'!D22+'[53]L10'!D23+'[53]L10'!D24+'[53]L10'!D25+'[53]L10'!D26+'[53]L10'!D27</f>
        <v>0</v>
      </c>
      <c r="C14" s="179" t="s">
        <v>1319</v>
      </c>
      <c r="D14" s="180">
        <f>'[53]L10'!P22+'[53]L10'!P23+'[53]L10'!P24+'[53]L10'!P25+'[53]L10'!P26+'[53]L10'!P27</f>
        <v>0</v>
      </c>
      <c r="E14" s="299"/>
      <c r="F14" s="299"/>
    </row>
    <row r="15" s="284" customFormat="1" ht="18" customHeight="1" spans="1:6">
      <c r="A15" s="179" t="s">
        <v>1320</v>
      </c>
      <c r="B15" s="180">
        <f>'[53]L10'!D28</f>
        <v>0</v>
      </c>
      <c r="C15" s="179" t="s">
        <v>1320</v>
      </c>
      <c r="D15" s="180">
        <f>'[53]L10'!P28</f>
        <v>0</v>
      </c>
      <c r="E15" s="299"/>
      <c r="F15" s="299"/>
    </row>
    <row r="16" s="284" customFormat="1" ht="18" customHeight="1" spans="1:6">
      <c r="A16" s="179" t="s">
        <v>1327</v>
      </c>
      <c r="B16" s="180">
        <f>'[53]L10'!D31+'[53]L10'!D32+'[53]L10'!D33</f>
        <v>1338</v>
      </c>
      <c r="C16" s="179" t="s">
        <v>279</v>
      </c>
      <c r="D16" s="180">
        <f>'[53]L10'!P31+'[53]L10'!P32+'[53]L10'!P33</f>
        <v>0</v>
      </c>
    </row>
    <row r="17" s="284" customFormat="1" ht="18" customHeight="1" spans="1:4">
      <c r="A17" s="179" t="s">
        <v>1667</v>
      </c>
      <c r="B17" s="180">
        <v>0</v>
      </c>
      <c r="C17" s="179" t="s">
        <v>1668</v>
      </c>
      <c r="D17" s="180">
        <v>0</v>
      </c>
    </row>
    <row r="18" s="284" customFormat="1" ht="18" customHeight="1" spans="1:4">
      <c r="A18" s="179" t="s">
        <v>1669</v>
      </c>
      <c r="B18" s="180">
        <v>0</v>
      </c>
      <c r="C18" s="179"/>
      <c r="D18" s="183"/>
    </row>
    <row r="19" s="284" customFormat="1" ht="18" customHeight="1" spans="1:4">
      <c r="A19" s="179" t="s">
        <v>1670</v>
      </c>
      <c r="B19" s="180">
        <v>140</v>
      </c>
      <c r="C19" s="179"/>
      <c r="D19" s="183"/>
    </row>
    <row r="20" s="284" customFormat="1" ht="18" customHeight="1" spans="1:4">
      <c r="A20" s="179" t="s">
        <v>1671</v>
      </c>
      <c r="B20" s="180">
        <f>B21+B22</f>
        <v>11</v>
      </c>
      <c r="C20" s="179" t="s">
        <v>1672</v>
      </c>
      <c r="D20" s="180">
        <v>0</v>
      </c>
    </row>
    <row r="21" s="284" customFormat="1" ht="18" customHeight="1" spans="1:4">
      <c r="A21" s="179" t="s">
        <v>1673</v>
      </c>
      <c r="B21" s="180">
        <v>0</v>
      </c>
      <c r="C21" s="179"/>
      <c r="D21" s="300"/>
    </row>
    <row r="22" s="284" customFormat="1" ht="18" customHeight="1" spans="1:4">
      <c r="A22" s="179" t="s">
        <v>1674</v>
      </c>
      <c r="B22" s="180">
        <v>11</v>
      </c>
      <c r="C22" s="179"/>
      <c r="D22" s="300"/>
    </row>
    <row r="23" s="284" customFormat="1" ht="18" customHeight="1" spans="1:4">
      <c r="A23" s="179" t="s">
        <v>1675</v>
      </c>
      <c r="B23" s="180">
        <f t="shared" ref="B23:B26" si="0">B24</f>
        <v>0</v>
      </c>
      <c r="C23" s="179" t="s">
        <v>101</v>
      </c>
      <c r="D23" s="180">
        <f>D24</f>
        <v>1800</v>
      </c>
    </row>
    <row r="24" s="284" customFormat="1" ht="18" customHeight="1" spans="1:4">
      <c r="A24" s="179" t="s">
        <v>1676</v>
      </c>
      <c r="B24" s="180">
        <f t="shared" si="0"/>
        <v>0</v>
      </c>
      <c r="C24" s="179" t="s">
        <v>1677</v>
      </c>
      <c r="D24" s="180">
        <v>1800</v>
      </c>
    </row>
    <row r="25" s="284" customFormat="1" ht="18" customHeight="1" spans="1:4">
      <c r="A25" s="179" t="s">
        <v>1678</v>
      </c>
      <c r="B25" s="180">
        <v>0</v>
      </c>
      <c r="C25" s="179" t="s">
        <v>1679</v>
      </c>
      <c r="D25" s="300"/>
    </row>
    <row r="26" s="284" customFormat="1" ht="18" customHeight="1" spans="1:4">
      <c r="A26" s="179" t="s">
        <v>90</v>
      </c>
      <c r="B26" s="180">
        <f t="shared" si="0"/>
        <v>34400</v>
      </c>
      <c r="C26" s="179" t="s">
        <v>1164</v>
      </c>
      <c r="D26" s="180">
        <v>0</v>
      </c>
    </row>
    <row r="27" s="284" customFormat="1" ht="18" customHeight="1" spans="1:4">
      <c r="A27" s="179" t="s">
        <v>1680</v>
      </c>
      <c r="B27" s="180">
        <v>34400</v>
      </c>
      <c r="C27" s="179"/>
      <c r="D27" s="183"/>
    </row>
    <row r="28" s="284" customFormat="1" ht="18" customHeight="1" spans="1:4">
      <c r="A28" s="179" t="s">
        <v>1681</v>
      </c>
      <c r="B28" s="180">
        <v>0</v>
      </c>
      <c r="C28" s="179" t="s">
        <v>1682</v>
      </c>
      <c r="D28" s="180">
        <v>0</v>
      </c>
    </row>
    <row r="29" s="284" customFormat="1" ht="18" customHeight="1" spans="1:4">
      <c r="A29" s="179" t="s">
        <v>1683</v>
      </c>
      <c r="B29" s="180">
        <v>0</v>
      </c>
      <c r="C29" s="179" t="s">
        <v>1684</v>
      </c>
      <c r="D29" s="180">
        <v>0</v>
      </c>
    </row>
    <row r="30" s="284" customFormat="1" ht="18" customHeight="1" spans="1:4">
      <c r="A30" s="179"/>
      <c r="B30" s="183"/>
      <c r="C30" s="179" t="s">
        <v>1685</v>
      </c>
      <c r="D30" s="180">
        <f>'[53]L10'!Y6</f>
        <v>0</v>
      </c>
    </row>
    <row r="31" s="284" customFormat="1" ht="18" customHeight="1" spans="1:4">
      <c r="A31" s="179"/>
      <c r="B31" s="183"/>
      <c r="C31" s="184" t="s">
        <v>1686</v>
      </c>
      <c r="D31" s="298">
        <v>72252</v>
      </c>
    </row>
    <row r="32" s="284" customFormat="1" ht="18" customHeight="1" spans="1:4">
      <c r="A32" s="184" t="s">
        <v>1687</v>
      </c>
      <c r="B32" s="298">
        <f>SUM(B4,B5,B16:B19,B22,B25,B27,B28)</f>
        <v>85939</v>
      </c>
      <c r="C32" s="297" t="s">
        <v>1688</v>
      </c>
      <c r="D32" s="298">
        <f>B32-D5-D6-D17-D20-D23-D26-D28-D29-D30</f>
        <v>13687</v>
      </c>
    </row>
    <row r="33" s="284" customFormat="1" ht="24" customHeight="1" spans="2:4">
      <c r="B33" s="301"/>
      <c r="D33" s="301"/>
    </row>
    <row r="34" s="284" customFormat="1" ht="24" customHeight="1" spans="2:4">
      <c r="B34" s="301"/>
      <c r="D34" s="301"/>
    </row>
    <row r="35" s="284" customFormat="1" ht="24" customHeight="1" spans="2:4">
      <c r="B35" s="301"/>
      <c r="D35" s="301"/>
    </row>
    <row r="36" s="284" customFormat="1" ht="24" customHeight="1" spans="2:4">
      <c r="B36" s="301"/>
      <c r="D36" s="301"/>
    </row>
    <row r="37" s="284" customFormat="1" ht="24" customHeight="1" spans="2:4">
      <c r="B37" s="301"/>
      <c r="D37" s="301"/>
    </row>
    <row r="38" s="284" customFormat="1" ht="24" customHeight="1" spans="2:4">
      <c r="B38" s="301"/>
      <c r="D38" s="301"/>
    </row>
    <row r="39" s="284" customFormat="1" ht="24" customHeight="1" spans="2:4">
      <c r="B39" s="301"/>
      <c r="D39" s="301"/>
    </row>
    <row r="40" s="284" customFormat="1" ht="24" customHeight="1" spans="2:4">
      <c r="B40" s="301"/>
      <c r="D40" s="301"/>
    </row>
    <row r="41" s="284" customFormat="1" ht="24" customHeight="1" spans="2:4">
      <c r="B41" s="301"/>
      <c r="D41" s="301"/>
    </row>
    <row r="42" s="284" customFormat="1" ht="24" customHeight="1" spans="2:4">
      <c r="B42" s="301"/>
      <c r="D42" s="301"/>
    </row>
    <row r="43" s="284" customFormat="1" ht="24" customHeight="1" spans="2:4">
      <c r="B43" s="301"/>
      <c r="D43" s="301"/>
    </row>
    <row r="44" s="284" customFormat="1" ht="24" customHeight="1" spans="2:4">
      <c r="B44" s="301"/>
      <c r="D44" s="301"/>
    </row>
    <row r="45" s="284" customFormat="1" ht="24" customHeight="1" spans="2:4">
      <c r="B45" s="301"/>
      <c r="D45" s="301"/>
    </row>
    <row r="46" s="284" customFormat="1" ht="24" customHeight="1" spans="2:4">
      <c r="B46" s="301"/>
      <c r="D46" s="301"/>
    </row>
    <row r="47" s="284" customFormat="1" ht="24" customHeight="1" spans="2:4">
      <c r="B47" s="301"/>
      <c r="D47" s="301"/>
    </row>
    <row r="48" s="284" customFormat="1" ht="24" customHeight="1" spans="2:4">
      <c r="B48" s="301"/>
      <c r="D48" s="301"/>
    </row>
    <row r="49" s="284" customFormat="1" ht="24" customHeight="1" spans="2:4">
      <c r="B49" s="301"/>
      <c r="D49" s="301"/>
    </row>
    <row r="50" s="284" customFormat="1" ht="24" customHeight="1" spans="2:4">
      <c r="B50" s="301"/>
      <c r="D50" s="301"/>
    </row>
    <row r="51" s="284" customFormat="1" ht="24" customHeight="1" spans="2:4">
      <c r="B51" s="301"/>
      <c r="D51" s="301"/>
    </row>
    <row r="52" s="284" customFormat="1" ht="24" customHeight="1" spans="2:4">
      <c r="B52" s="301"/>
      <c r="D52" s="301"/>
    </row>
    <row r="53" s="284" customFormat="1" ht="24" customHeight="1" spans="2:4">
      <c r="B53" s="301"/>
      <c r="D53" s="301"/>
    </row>
    <row r="54" s="284" customFormat="1" ht="24" customHeight="1" spans="2:4">
      <c r="B54" s="301"/>
      <c r="D54" s="301"/>
    </row>
    <row r="55" s="284" customFormat="1" ht="24" customHeight="1" spans="2:4">
      <c r="B55" s="301"/>
      <c r="D55" s="301"/>
    </row>
    <row r="56" s="284" customFormat="1" ht="24" customHeight="1" spans="2:4">
      <c r="B56" s="301"/>
      <c r="D56" s="301"/>
    </row>
    <row r="57" s="284" customFormat="1" ht="24" customHeight="1" spans="2:4">
      <c r="B57" s="301"/>
      <c r="D57" s="301"/>
    </row>
    <row r="58" s="284" customFormat="1" ht="24" customHeight="1" spans="2:4">
      <c r="B58" s="301"/>
      <c r="D58" s="301"/>
    </row>
    <row r="59" s="284" customFormat="1" ht="24" customHeight="1" spans="2:4">
      <c r="B59" s="301"/>
      <c r="D59" s="301"/>
    </row>
    <row r="60" s="284" customFormat="1" ht="24" customHeight="1" spans="2:4">
      <c r="B60" s="301"/>
      <c r="D60" s="301"/>
    </row>
    <row r="61" s="284" customFormat="1" ht="24" customHeight="1" spans="2:4">
      <c r="B61" s="301"/>
      <c r="D61" s="301"/>
    </row>
    <row r="62" s="284" customFormat="1" ht="24" customHeight="1" spans="2:4">
      <c r="B62" s="301"/>
      <c r="D62" s="301"/>
    </row>
    <row r="63" s="284" customFormat="1" ht="24" customHeight="1" spans="2:4">
      <c r="B63" s="301"/>
      <c r="D63" s="301"/>
    </row>
    <row r="64" s="284" customFormat="1" ht="24" customHeight="1" spans="2:4">
      <c r="B64" s="301"/>
      <c r="D64" s="301"/>
    </row>
    <row r="65" s="284" customFormat="1" ht="24" customHeight="1" spans="2:4">
      <c r="B65" s="301"/>
      <c r="D65" s="301"/>
    </row>
    <row r="66" s="284" customFormat="1" ht="24" customHeight="1" spans="2:4">
      <c r="B66" s="301"/>
      <c r="D66" s="301"/>
    </row>
    <row r="67" s="284" customFormat="1" ht="24" customHeight="1" spans="2:4">
      <c r="B67" s="301"/>
      <c r="D67" s="301"/>
    </row>
    <row r="68" s="284" customFormat="1" ht="24" customHeight="1" spans="2:4">
      <c r="B68" s="301"/>
      <c r="D68" s="301"/>
    </row>
    <row r="69" s="284" customFormat="1" ht="24" customHeight="1" spans="2:4">
      <c r="B69" s="301"/>
      <c r="D69" s="301"/>
    </row>
    <row r="70" s="284" customFormat="1" ht="24" customHeight="1" spans="2:4">
      <c r="B70" s="301"/>
      <c r="D70" s="301"/>
    </row>
    <row r="71" s="284" customFormat="1" ht="24" customHeight="1" spans="2:4">
      <c r="B71" s="301"/>
      <c r="D71" s="301"/>
    </row>
    <row r="72" s="284" customFormat="1" ht="24" customHeight="1" spans="2:4">
      <c r="B72" s="301"/>
      <c r="D72" s="301"/>
    </row>
    <row r="73" s="284" customFormat="1" ht="24" customHeight="1" spans="2:4">
      <c r="B73" s="301"/>
      <c r="D73" s="301"/>
    </row>
    <row r="74" s="284" customFormat="1" ht="24" customHeight="1" spans="2:4">
      <c r="B74" s="301"/>
      <c r="D74" s="301"/>
    </row>
    <row r="75" s="284" customFormat="1" ht="24" customHeight="1" spans="2:4">
      <c r="B75" s="301"/>
      <c r="D75" s="301"/>
    </row>
    <row r="76" s="284" customFormat="1" ht="24" customHeight="1" spans="2:4">
      <c r="B76" s="301"/>
      <c r="D76" s="301"/>
    </row>
    <row r="77" s="284" customFormat="1" ht="24" customHeight="1" spans="2:4">
      <c r="B77" s="301"/>
      <c r="D77" s="301"/>
    </row>
    <row r="78" s="284" customFormat="1" ht="24" customHeight="1" spans="2:4">
      <c r="B78" s="301"/>
      <c r="D78" s="301"/>
    </row>
  </sheetData>
  <mergeCells count="2">
    <mergeCell ref="A2:D2"/>
    <mergeCell ref="C3:D3"/>
  </mergeCells>
  <printOptions horizontalCentered="1"/>
  <pageMargins left="0.590277777777778" right="0.590277777777778" top="0.393055555555556" bottom="0.590277777777778" header="0.668055555555556" footer="0.393055555555556"/>
  <pageSetup paperSize="9" scale="99" firstPageNumber="0" fitToHeight="0" orientation="portrait" blackAndWhite="1" useFirstPageNumber="1"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showZeros="0" workbookViewId="0">
      <selection activeCell="A1" sqref="A1:B20"/>
    </sheetView>
  </sheetViews>
  <sheetFormatPr defaultColWidth="10.0666666666667" defaultRowHeight="14.25"/>
  <cols>
    <col min="1" max="1" width="59.625" style="264" customWidth="1"/>
    <col min="2" max="2" width="27.375" style="264" customWidth="1"/>
    <col min="3" max="16384" width="10.0666666666667" style="264"/>
  </cols>
  <sheetData>
    <row r="1" s="257" customFormat="1" ht="24" customHeight="1" spans="1:10">
      <c r="A1" s="265" t="s">
        <v>1696</v>
      </c>
    </row>
    <row r="2" s="258" customFormat="1" ht="60" customHeight="1" spans="1:10">
      <c r="A2" s="266" t="s">
        <v>1697</v>
      </c>
      <c r="B2" s="267"/>
    </row>
    <row r="3" s="259" customFormat="1" ht="27" customHeight="1" spans="1:10">
      <c r="B3" s="268" t="s">
        <v>67</v>
      </c>
      <c r="C3" s="269"/>
      <c r="D3" s="269"/>
      <c r="E3" s="269"/>
      <c r="F3" s="269"/>
    </row>
    <row r="4" s="260" customFormat="1" ht="23" customHeight="1" spans="1:10">
      <c r="A4" s="270" t="s">
        <v>1234</v>
      </c>
      <c r="B4" s="271" t="s">
        <v>1698</v>
      </c>
    </row>
    <row r="5" s="261" customFormat="1" ht="23" customHeight="1" spans="1:10">
      <c r="A5" s="272" t="s">
        <v>1699</v>
      </c>
      <c r="B5" s="273"/>
    </row>
    <row r="6" s="261" customFormat="1" ht="23" customHeight="1" spans="1:10">
      <c r="A6" s="274" t="s">
        <v>1700</v>
      </c>
      <c r="B6" s="273"/>
    </row>
    <row r="7" s="261" customFormat="1" ht="23" customHeight="1" spans="1:10">
      <c r="A7" s="274" t="s">
        <v>1701</v>
      </c>
      <c r="B7" s="273"/>
    </row>
    <row r="8" s="261" customFormat="1" ht="23" customHeight="1" spans="1:10">
      <c r="A8" s="274" t="s">
        <v>1702</v>
      </c>
      <c r="B8" s="273"/>
    </row>
    <row r="9" s="261" customFormat="1" ht="23" customHeight="1" spans="1:10">
      <c r="A9" s="275" t="s">
        <v>1703</v>
      </c>
      <c r="B9" s="273"/>
    </row>
    <row r="10" s="261" customFormat="1" ht="23" customHeight="1" spans="1:10">
      <c r="A10" s="275" t="s">
        <v>1704</v>
      </c>
      <c r="B10" s="273"/>
      <c r="J10" s="276"/>
    </row>
    <row r="11" s="262" customFormat="1" ht="23" customHeight="1" spans="1:10">
      <c r="A11" s="275" t="s">
        <v>1705</v>
      </c>
      <c r="B11" s="273"/>
    </row>
    <row r="12" s="262" customFormat="1" ht="23" customHeight="1" spans="1:10">
      <c r="A12" s="275" t="s">
        <v>1706</v>
      </c>
      <c r="B12" s="277"/>
    </row>
    <row r="13" s="262" customFormat="1" ht="23" customHeight="1" spans="1:10">
      <c r="A13" s="275" t="s">
        <v>1707</v>
      </c>
      <c r="B13" s="277"/>
    </row>
    <row r="14" s="262" customFormat="1" ht="23" customHeight="1" spans="1:10">
      <c r="A14" s="275" t="s">
        <v>1708</v>
      </c>
      <c r="B14" s="277"/>
    </row>
    <row r="15" s="262" customFormat="1" ht="23" customHeight="1" spans="1:10">
      <c r="A15" s="275" t="s">
        <v>1709</v>
      </c>
      <c r="B15" s="277"/>
    </row>
    <row r="16" s="262" customFormat="1" ht="23" customHeight="1" spans="1:10">
      <c r="A16" s="275" t="s">
        <v>1710</v>
      </c>
      <c r="B16" s="277"/>
    </row>
    <row r="17" s="262" customFormat="1" ht="23" customHeight="1" spans="1:2">
      <c r="A17" s="278" t="s">
        <v>111</v>
      </c>
      <c r="B17" s="277"/>
    </row>
    <row r="18" s="262" customFormat="1" ht="23" customHeight="1" spans="1:2">
      <c r="A18" s="278" t="s">
        <v>111</v>
      </c>
      <c r="B18" s="277"/>
    </row>
    <row r="19" s="262" customFormat="1" ht="23" customHeight="1" spans="1:2">
      <c r="A19" s="275"/>
      <c r="B19" s="277"/>
    </row>
    <row r="20" s="262" customFormat="1" ht="23" customHeight="1" spans="1:2">
      <c r="A20" s="262" t="s">
        <v>1711</v>
      </c>
    </row>
    <row r="21" s="263" customFormat="1" ht="24" customHeight="1"/>
    <row r="22" s="263" customFormat="1" ht="24" customHeight="1"/>
    <row r="23" s="263" customFormat="1" ht="24" customHeight="1"/>
    <row r="24" s="263" customFormat="1" ht="24" customHeight="1"/>
    <row r="25" s="263" customFormat="1" ht="24" customHeight="1"/>
    <row r="26" s="263" customFormat="1" ht="24" customHeight="1" spans="1:2">
      <c r="A26" s="279"/>
    </row>
    <row r="27" s="263" customFormat="1" ht="24" customHeight="1"/>
    <row r="28" s="263" customFormat="1" ht="24" customHeight="1"/>
    <row r="29" s="263" customFormat="1" ht="24" customHeight="1"/>
    <row r="30" s="263" customFormat="1" ht="24" customHeight="1"/>
    <row r="31" s="263" customFormat="1" ht="24" customHeight="1"/>
    <row r="32" s="263" customFormat="1" ht="24" customHeight="1"/>
    <row r="33" s="263" customFormat="1" ht="24" customHeight="1"/>
    <row r="34" s="263" customFormat="1" ht="24" customHeight="1"/>
    <row r="35" s="263" customFormat="1" ht="24" customHeight="1"/>
    <row r="36" s="263" customFormat="1" ht="24" customHeight="1"/>
    <row r="37" s="263" customFormat="1" ht="24" customHeight="1"/>
    <row r="38" s="263" customFormat="1" ht="24" customHeight="1"/>
    <row r="39" s="263" customFormat="1" ht="24" customHeight="1"/>
    <row r="40" s="263" customFormat="1" ht="24" customHeight="1"/>
    <row r="41" s="263" customFormat="1" ht="24" customHeight="1"/>
    <row r="42" s="263" customFormat="1" ht="24" customHeight="1"/>
    <row r="43" s="263" customFormat="1" ht="24" customHeight="1"/>
    <row r="44" s="263" customFormat="1" ht="24" customHeight="1"/>
    <row r="45" s="263" customFormat="1" ht="24" customHeight="1"/>
    <row r="46" s="263" customFormat="1" ht="24" customHeight="1"/>
    <row r="47" s="263" customFormat="1" ht="24" customHeight="1"/>
    <row r="48" s="263" customFormat="1" ht="24" customHeight="1"/>
    <row r="49" s="263" customFormat="1" ht="24" customHeight="1"/>
    <row r="50" s="263" customFormat="1" ht="24" customHeight="1"/>
    <row r="51" s="263" customFormat="1" ht="24" customHeight="1"/>
    <row r="52" s="263" customFormat="1" ht="24" customHeight="1"/>
    <row r="53" s="263" customFormat="1" ht="24" customHeight="1"/>
    <row r="54" s="263" customFormat="1" ht="24" customHeight="1"/>
    <row r="55" s="263" customFormat="1" ht="24" customHeight="1"/>
    <row r="56" s="263" customFormat="1" ht="24" customHeight="1"/>
    <row r="57" s="263" customFormat="1" ht="24" customHeight="1"/>
    <row r="58" s="263" customFormat="1" ht="24" customHeight="1"/>
    <row r="59" s="263" customFormat="1" ht="24" customHeight="1"/>
    <row r="60" s="263" customFormat="1" ht="24" customHeight="1"/>
    <row r="61" s="263" customFormat="1" ht="24" customHeight="1"/>
    <row r="62" s="263" customFormat="1" ht="24" customHeight="1"/>
    <row r="63" s="263" customFormat="1" ht="24" customHeight="1"/>
    <row r="64" s="263" customFormat="1" ht="24" customHeight="1"/>
    <row r="65" s="263" customFormat="1" ht="24" customHeight="1"/>
    <row r="66" s="263" customFormat="1" ht="24" customHeight="1"/>
    <row r="67" s="263" customFormat="1" ht="24" customHeight="1"/>
    <row r="68" s="263" customFormat="1" ht="24" customHeight="1"/>
    <row r="69" s="263" customFormat="1" ht="24" customHeight="1"/>
    <row r="70" s="263" customFormat="1" ht="24" customHeight="1"/>
    <row r="71" s="263" customFormat="1" ht="24" customHeight="1"/>
    <row r="72" s="263" customFormat="1" ht="24" customHeight="1"/>
    <row r="73" s="263" customFormat="1" ht="24" customHeight="1"/>
    <row r="74" s="263" customFormat="1" ht="24" customHeight="1"/>
    <row r="75" s="263" customFormat="1" ht="24" customHeight="1"/>
    <row r="76" s="263" customFormat="1" ht="24" customHeight="1"/>
    <row r="77" s="263" customFormat="1" ht="24" customHeight="1"/>
    <row r="78" s="263" customFormat="1" ht="24" customHeight="1"/>
    <row r="79" s="263" customFormat="1" ht="24" customHeight="1"/>
    <row r="80" s="263" customFormat="1" ht="24" customHeight="1"/>
    <row r="81" s="263" customFormat="1" ht="24" customHeight="1"/>
    <row r="82" s="263" customFormat="1" ht="24" customHeight="1"/>
  </sheetData>
  <mergeCells count="1">
    <mergeCell ref="A2:B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H79"/>
  <sheetViews>
    <sheetView showGridLines="0" showZeros="0" workbookViewId="0">
      <selection activeCell="A1" sqref="A1"/>
    </sheetView>
  </sheetViews>
  <sheetFormatPr defaultColWidth="9" defaultRowHeight="15" customHeight="1"/>
  <cols>
    <col min="1" max="1" width="32" style="658" customWidth="1"/>
    <col min="2" max="4" width="11.625" style="695" customWidth="1"/>
    <col min="5" max="6" width="11.625" style="696" customWidth="1"/>
    <col min="7" max="242" width="9" style="658"/>
    <col min="243" max="16384" width="9" style="697"/>
  </cols>
  <sheetData>
    <row r="1" s="339" customFormat="1" ht="24" customHeight="1" spans="1:11">
      <c r="A1" s="346" t="s">
        <v>36</v>
      </c>
      <c r="B1" s="698"/>
      <c r="C1" s="698"/>
      <c r="D1" s="698"/>
      <c r="E1" s="699"/>
      <c r="F1" s="699"/>
    </row>
    <row r="2" s="652" customFormat="1" ht="42" customHeight="1" spans="1:11">
      <c r="A2" s="659" t="s">
        <v>37</v>
      </c>
      <c r="B2" s="700"/>
      <c r="C2" s="700"/>
      <c r="D2" s="700"/>
      <c r="E2" s="701"/>
      <c r="F2" s="701"/>
    </row>
    <row r="3" s="653" customFormat="1" ht="27" customHeight="1" spans="1:11">
      <c r="B3" s="702"/>
      <c r="C3" s="702"/>
      <c r="D3" s="702"/>
      <c r="E3" s="703"/>
      <c r="F3" s="703" t="s">
        <v>38</v>
      </c>
    </row>
    <row r="4" s="654" customFormat="1" ht="30" customHeight="1" spans="1:11">
      <c r="A4" s="354" t="s">
        <v>3</v>
      </c>
      <c r="B4" s="704" t="s">
        <v>4</v>
      </c>
      <c r="C4" s="705" t="s">
        <v>5</v>
      </c>
      <c r="D4" s="706" t="s">
        <v>6</v>
      </c>
      <c r="E4" s="707" t="s">
        <v>7</v>
      </c>
      <c r="F4" s="707" t="s">
        <v>8</v>
      </c>
    </row>
    <row r="5" s="655" customFormat="1" ht="23" customHeight="1" spans="1:11">
      <c r="A5" s="708" t="s">
        <v>39</v>
      </c>
      <c r="B5" s="709">
        <v>20636</v>
      </c>
      <c r="C5" s="709">
        <v>24020</v>
      </c>
      <c r="D5" s="709">
        <v>23965</v>
      </c>
      <c r="E5" s="710">
        <f>D5/B5</f>
        <v>1.16132002326032</v>
      </c>
      <c r="F5" s="710">
        <v>-1.9</v>
      </c>
    </row>
    <row r="6" s="655" customFormat="1" ht="23" customHeight="1" spans="1:11">
      <c r="A6" s="708" t="s">
        <v>40</v>
      </c>
      <c r="B6" s="709"/>
      <c r="C6" s="709"/>
      <c r="D6" s="709"/>
      <c r="E6" s="710"/>
      <c r="F6" s="711"/>
    </row>
    <row r="7" s="655" customFormat="1" ht="23" customHeight="1" spans="1:11">
      <c r="A7" s="708" t="s">
        <v>41</v>
      </c>
      <c r="B7" s="709"/>
      <c r="C7" s="709">
        <v>1</v>
      </c>
      <c r="D7" s="709"/>
      <c r="E7" s="710"/>
      <c r="F7" s="712">
        <v>-100</v>
      </c>
    </row>
    <row r="8" s="655" customFormat="1" ht="23" customHeight="1" spans="1:11">
      <c r="A8" s="708" t="s">
        <v>42</v>
      </c>
      <c r="B8" s="713">
        <v>8974</v>
      </c>
      <c r="C8" s="709">
        <v>9853</v>
      </c>
      <c r="D8" s="713">
        <v>9853</v>
      </c>
      <c r="E8" s="710">
        <f t="shared" ref="E6:E30" si="0">D8/B8</f>
        <v>1.09794963227101</v>
      </c>
      <c r="F8" s="712">
        <v>-23.7796859286764</v>
      </c>
    </row>
    <row r="9" s="655" customFormat="1" ht="23" customHeight="1" spans="1:11">
      <c r="A9" s="708" t="s">
        <v>43</v>
      </c>
      <c r="B9" s="713">
        <v>32957</v>
      </c>
      <c r="C9" s="709">
        <v>42547</v>
      </c>
      <c r="D9" s="713">
        <v>42128</v>
      </c>
      <c r="E9" s="710">
        <f t="shared" si="0"/>
        <v>1.27827168735018</v>
      </c>
      <c r="F9" s="712">
        <v>0.133105153070926</v>
      </c>
      <c r="K9" s="670"/>
    </row>
    <row r="10" s="654" customFormat="1" ht="23" customHeight="1" spans="1:11">
      <c r="A10" s="708" t="s">
        <v>44</v>
      </c>
      <c r="B10" s="713">
        <v>602</v>
      </c>
      <c r="C10" s="709">
        <v>626</v>
      </c>
      <c r="D10" s="713">
        <v>591</v>
      </c>
      <c r="E10" s="710">
        <f t="shared" si="0"/>
        <v>0.981727574750831</v>
      </c>
      <c r="F10" s="712">
        <v>-25.2844500632111</v>
      </c>
    </row>
    <row r="11" s="655" customFormat="1" ht="23" customHeight="1" spans="1:11">
      <c r="A11" s="708" t="s">
        <v>45</v>
      </c>
      <c r="B11" s="713">
        <v>1951</v>
      </c>
      <c r="C11" s="709">
        <v>2778</v>
      </c>
      <c r="D11" s="713">
        <v>2712</v>
      </c>
      <c r="E11" s="710">
        <f t="shared" si="0"/>
        <v>1.3900563813429</v>
      </c>
      <c r="F11" s="712">
        <v>-65.3595606079959</v>
      </c>
    </row>
    <row r="12" s="655" customFormat="1" ht="23" customHeight="1" spans="1:11">
      <c r="A12" s="708" t="s">
        <v>46</v>
      </c>
      <c r="B12" s="713">
        <v>17638</v>
      </c>
      <c r="C12" s="709">
        <v>25349</v>
      </c>
      <c r="D12" s="713">
        <v>25349</v>
      </c>
      <c r="E12" s="710">
        <f t="shared" si="0"/>
        <v>1.43718108629096</v>
      </c>
      <c r="F12" s="712">
        <v>-4.98875562218891</v>
      </c>
    </row>
    <row r="13" s="655" customFormat="1" ht="23" customHeight="1" spans="1:11">
      <c r="A13" s="708" t="s">
        <v>47</v>
      </c>
      <c r="B13" s="713">
        <v>39165</v>
      </c>
      <c r="C13" s="709">
        <v>44315</v>
      </c>
      <c r="D13" s="713">
        <v>43075</v>
      </c>
      <c r="E13" s="710">
        <f t="shared" si="0"/>
        <v>1.09983403549087</v>
      </c>
      <c r="F13" s="712">
        <v>43.5689764356898</v>
      </c>
    </row>
    <row r="14" s="655" customFormat="1" ht="23" customHeight="1" spans="1:11">
      <c r="A14" s="708" t="s">
        <v>48</v>
      </c>
      <c r="B14" s="713">
        <v>31</v>
      </c>
      <c r="C14" s="709">
        <v>443</v>
      </c>
      <c r="D14" s="713">
        <v>422</v>
      </c>
      <c r="E14" s="710">
        <f t="shared" si="0"/>
        <v>13.6129032258065</v>
      </c>
      <c r="F14" s="712">
        <v>-92.1224565988426</v>
      </c>
    </row>
    <row r="15" s="655" customFormat="1" ht="23" customHeight="1" spans="1:11">
      <c r="A15" s="708" t="s">
        <v>49</v>
      </c>
      <c r="B15" s="713">
        <v>3112</v>
      </c>
      <c r="C15" s="709">
        <v>3797</v>
      </c>
      <c r="D15" s="713">
        <v>3051</v>
      </c>
      <c r="E15" s="710">
        <f t="shared" si="0"/>
        <v>0.980398457583548</v>
      </c>
      <c r="F15" s="712">
        <v>-63.156623596184</v>
      </c>
    </row>
    <row r="16" s="655" customFormat="1" ht="23" customHeight="1" spans="1:11">
      <c r="A16" s="708" t="s">
        <v>50</v>
      </c>
      <c r="B16" s="713">
        <v>11963</v>
      </c>
      <c r="C16" s="709">
        <v>56966</v>
      </c>
      <c r="D16" s="713">
        <v>47053</v>
      </c>
      <c r="E16" s="710">
        <f t="shared" si="0"/>
        <v>3.93321073309371</v>
      </c>
      <c r="F16" s="712">
        <v>-19.8470291632597</v>
      </c>
    </row>
    <row r="17" s="655" customFormat="1" ht="23" customHeight="1" spans="1:242">
      <c r="A17" s="708" t="s">
        <v>51</v>
      </c>
      <c r="B17" s="713">
        <v>2596</v>
      </c>
      <c r="C17" s="709">
        <v>4670</v>
      </c>
      <c r="D17" s="713">
        <v>4670</v>
      </c>
      <c r="E17" s="710">
        <f t="shared" si="0"/>
        <v>1.79892141756549</v>
      </c>
      <c r="F17" s="712">
        <v>-28.527701254974</v>
      </c>
    </row>
    <row r="18" s="655" customFormat="1" ht="23" customHeight="1" spans="1:242">
      <c r="A18" s="714" t="s">
        <v>52</v>
      </c>
      <c r="B18" s="713"/>
      <c r="C18" s="709">
        <v>10</v>
      </c>
      <c r="D18" s="713">
        <v>10</v>
      </c>
      <c r="E18" s="710"/>
      <c r="F18" s="712">
        <v>-99.7869620792501</v>
      </c>
    </row>
    <row r="19" s="655" customFormat="1" ht="23" customHeight="1" spans="1:242">
      <c r="A19" s="714" t="s">
        <v>53</v>
      </c>
      <c r="B19" s="713">
        <v>167</v>
      </c>
      <c r="C19" s="709">
        <v>684</v>
      </c>
      <c r="D19" s="713">
        <v>407</v>
      </c>
      <c r="E19" s="710">
        <f t="shared" si="0"/>
        <v>2.43712574850299</v>
      </c>
      <c r="F19" s="712">
        <v>-13.2196162046908</v>
      </c>
    </row>
    <row r="20" s="655" customFormat="1" ht="23" customHeight="1" spans="1:242">
      <c r="A20" s="714" t="s">
        <v>54</v>
      </c>
      <c r="B20" s="713"/>
      <c r="C20" s="709">
        <v>192</v>
      </c>
      <c r="D20" s="713">
        <v>192</v>
      </c>
      <c r="E20" s="710"/>
      <c r="F20" s="712">
        <v>-248.837209302326</v>
      </c>
    </row>
    <row r="21" s="655" customFormat="1" ht="23" customHeight="1" spans="1:242">
      <c r="A21" s="714" t="s">
        <v>55</v>
      </c>
      <c r="B21" s="715"/>
      <c r="C21" s="709"/>
      <c r="D21" s="715"/>
      <c r="E21" s="710"/>
      <c r="F21" s="716"/>
    </row>
    <row r="22" s="655" customFormat="1" ht="23" customHeight="1" spans="1:242">
      <c r="A22" s="714" t="s">
        <v>56</v>
      </c>
      <c r="B22" s="713">
        <v>994</v>
      </c>
      <c r="C22" s="709">
        <v>1937</v>
      </c>
      <c r="D22" s="713">
        <v>1937</v>
      </c>
      <c r="E22" s="710">
        <f t="shared" si="0"/>
        <v>1.9486921529175</v>
      </c>
      <c r="F22" s="712">
        <v>-15.4886561954625</v>
      </c>
    </row>
    <row r="23" s="655" customFormat="1" ht="23" customHeight="1" spans="1:242">
      <c r="A23" s="714" t="s">
        <v>57</v>
      </c>
      <c r="B23" s="713">
        <v>4079</v>
      </c>
      <c r="C23" s="709">
        <v>6716</v>
      </c>
      <c r="D23" s="713">
        <v>5162</v>
      </c>
      <c r="E23" s="710">
        <f t="shared" si="0"/>
        <v>1.26550625153224</v>
      </c>
      <c r="F23" s="712">
        <v>-46.7065868263473</v>
      </c>
    </row>
    <row r="24" s="655" customFormat="1" ht="23" customHeight="1" spans="1:242">
      <c r="A24" s="714" t="s">
        <v>58</v>
      </c>
      <c r="B24" s="713">
        <v>200</v>
      </c>
      <c r="C24" s="709">
        <v>73</v>
      </c>
      <c r="D24" s="713">
        <v>73</v>
      </c>
      <c r="E24" s="710">
        <f t="shared" si="0"/>
        <v>0.365</v>
      </c>
      <c r="F24" s="712">
        <v>-50.3401360544218</v>
      </c>
    </row>
    <row r="25" s="655" customFormat="1" ht="23" customHeight="1" spans="1:242">
      <c r="A25" s="714" t="s">
        <v>59</v>
      </c>
      <c r="B25" s="713">
        <v>886</v>
      </c>
      <c r="C25" s="709">
        <v>5475</v>
      </c>
      <c r="D25" s="713">
        <v>3238</v>
      </c>
      <c r="E25" s="710">
        <f t="shared" si="0"/>
        <v>3.65462753950339</v>
      </c>
      <c r="F25" s="712">
        <v>32.1632653061225</v>
      </c>
    </row>
    <row r="26" s="655" customFormat="1" ht="23" customHeight="1" spans="1:242">
      <c r="A26" s="717" t="s">
        <v>60</v>
      </c>
      <c r="B26" s="715">
        <v>1550</v>
      </c>
      <c r="C26" s="709"/>
      <c r="D26" s="715"/>
      <c r="E26" s="710">
        <f t="shared" si="0"/>
        <v>0</v>
      </c>
      <c r="F26" s="710">
        <v>0.3516</v>
      </c>
    </row>
    <row r="27" s="655" customFormat="1" ht="23" customHeight="1" spans="1:242">
      <c r="A27" s="717" t="s">
        <v>61</v>
      </c>
      <c r="B27" s="709">
        <v>20</v>
      </c>
      <c r="C27" s="709"/>
      <c r="D27" s="709"/>
      <c r="E27" s="710">
        <f t="shared" si="0"/>
        <v>0</v>
      </c>
      <c r="F27" s="710">
        <v>-100</v>
      </c>
    </row>
    <row r="28" s="655" customFormat="1" ht="23" customHeight="1" spans="1:242">
      <c r="A28" s="717" t="s">
        <v>62</v>
      </c>
      <c r="B28" s="718">
        <v>6140</v>
      </c>
      <c r="C28" s="709">
        <v>6099</v>
      </c>
      <c r="D28" s="718">
        <v>6099</v>
      </c>
      <c r="E28" s="710">
        <f t="shared" si="0"/>
        <v>0.993322475570033</v>
      </c>
      <c r="F28" s="710">
        <v>-6.62</v>
      </c>
    </row>
    <row r="29" s="655" customFormat="1" ht="23" customHeight="1" spans="1:242">
      <c r="A29" s="717" t="s">
        <v>63</v>
      </c>
      <c r="B29" s="709"/>
      <c r="C29" s="709">
        <v>18</v>
      </c>
      <c r="D29" s="709">
        <v>18</v>
      </c>
      <c r="E29" s="710"/>
      <c r="F29" s="710"/>
    </row>
    <row r="30" s="655" customFormat="1" ht="23" customHeight="1" spans="1:242">
      <c r="A30" s="354" t="s">
        <v>64</v>
      </c>
      <c r="B30" s="719">
        <f>SUM(B5:B29)</f>
        <v>153661</v>
      </c>
      <c r="C30" s="719">
        <f>SUM(C5:C29)</f>
        <v>236569</v>
      </c>
      <c r="D30" s="719">
        <f>SUM(D5:D29)</f>
        <v>220005</v>
      </c>
      <c r="E30" s="720">
        <f>SUM(E5:E29)</f>
        <v>39.4360484228324</v>
      </c>
      <c r="F30" s="721">
        <v>-12.1</v>
      </c>
    </row>
    <row r="31" s="694" customFormat="1" ht="24" customHeight="1" spans="1:242">
      <c r="A31" s="657"/>
      <c r="B31" s="695"/>
      <c r="C31" s="695"/>
      <c r="D31" s="695"/>
      <c r="E31" s="696"/>
      <c r="F31" s="696"/>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L31" s="657"/>
      <c r="AM31" s="657"/>
      <c r="AN31" s="657"/>
      <c r="AO31" s="657"/>
      <c r="AP31" s="657"/>
      <c r="AQ31" s="657"/>
      <c r="AR31" s="657"/>
      <c r="AS31" s="657"/>
      <c r="AT31" s="657"/>
      <c r="AU31" s="657"/>
      <c r="AV31" s="657"/>
      <c r="AW31" s="657"/>
      <c r="AX31" s="657"/>
      <c r="AY31" s="657"/>
      <c r="AZ31" s="657"/>
      <c r="BA31" s="657"/>
      <c r="BB31" s="657"/>
      <c r="BC31" s="657"/>
      <c r="BD31" s="657"/>
      <c r="BE31" s="657"/>
      <c r="BF31" s="657"/>
      <c r="BG31" s="657"/>
      <c r="BH31" s="657"/>
      <c r="BI31" s="657"/>
      <c r="BJ31" s="657"/>
      <c r="BK31" s="657"/>
      <c r="BL31" s="657"/>
      <c r="BM31" s="657"/>
      <c r="BN31" s="657"/>
      <c r="BO31" s="657"/>
      <c r="BP31" s="657"/>
      <c r="BQ31" s="657"/>
      <c r="BR31" s="657"/>
      <c r="BS31" s="657"/>
      <c r="BT31" s="657"/>
      <c r="BU31" s="657"/>
      <c r="BV31" s="657"/>
      <c r="BW31" s="657"/>
      <c r="BX31" s="657"/>
      <c r="BY31" s="657"/>
      <c r="BZ31" s="657"/>
      <c r="CA31" s="657"/>
      <c r="CB31" s="657"/>
      <c r="CC31" s="657"/>
      <c r="CD31" s="657"/>
      <c r="CE31" s="657"/>
      <c r="CF31" s="657"/>
      <c r="CG31" s="657"/>
      <c r="CH31" s="657"/>
      <c r="CI31" s="657"/>
      <c r="CJ31" s="657"/>
      <c r="CK31" s="657"/>
      <c r="CL31" s="657"/>
      <c r="CM31" s="657"/>
      <c r="CN31" s="657"/>
      <c r="CO31" s="657"/>
      <c r="CP31" s="657"/>
      <c r="CQ31" s="657"/>
      <c r="CR31" s="657"/>
      <c r="CS31" s="657"/>
      <c r="CT31" s="657"/>
      <c r="CU31" s="657"/>
      <c r="CV31" s="657"/>
      <c r="CW31" s="657"/>
      <c r="CX31" s="657"/>
      <c r="CY31" s="657"/>
      <c r="CZ31" s="657"/>
      <c r="DA31" s="657"/>
      <c r="DB31" s="657"/>
      <c r="DC31" s="657"/>
      <c r="DD31" s="657"/>
      <c r="DE31" s="657"/>
      <c r="DF31" s="657"/>
      <c r="DG31" s="657"/>
      <c r="DH31" s="657"/>
      <c r="DI31" s="657"/>
      <c r="DJ31" s="657"/>
      <c r="DK31" s="657"/>
      <c r="DL31" s="657"/>
      <c r="DM31" s="657"/>
      <c r="DN31" s="657"/>
      <c r="DO31" s="657"/>
      <c r="DP31" s="657"/>
      <c r="DQ31" s="657"/>
      <c r="DR31" s="657"/>
      <c r="DS31" s="657"/>
      <c r="DT31" s="657"/>
      <c r="DU31" s="657"/>
      <c r="DV31" s="657"/>
      <c r="DW31" s="657"/>
      <c r="DX31" s="657"/>
      <c r="DY31" s="657"/>
      <c r="DZ31" s="657"/>
      <c r="EA31" s="657"/>
      <c r="EB31" s="657"/>
      <c r="EC31" s="657"/>
      <c r="ED31" s="657"/>
      <c r="EE31" s="657"/>
      <c r="EF31" s="657"/>
      <c r="EG31" s="657"/>
      <c r="EH31" s="657"/>
      <c r="EI31" s="657"/>
      <c r="EJ31" s="657"/>
      <c r="EK31" s="657"/>
      <c r="EL31" s="657"/>
      <c r="EM31" s="657"/>
      <c r="EN31" s="657"/>
      <c r="EO31" s="657"/>
      <c r="EP31" s="657"/>
      <c r="EQ31" s="657"/>
      <c r="ER31" s="657"/>
      <c r="ES31" s="657"/>
      <c r="ET31" s="657"/>
      <c r="EU31" s="657"/>
      <c r="EV31" s="657"/>
      <c r="EW31" s="657"/>
      <c r="EX31" s="657"/>
      <c r="EY31" s="657"/>
      <c r="EZ31" s="657"/>
      <c r="FA31" s="657"/>
      <c r="FB31" s="657"/>
      <c r="FC31" s="657"/>
      <c r="FD31" s="657"/>
      <c r="FE31" s="657"/>
      <c r="FF31" s="657"/>
      <c r="FG31" s="657"/>
      <c r="FH31" s="657"/>
      <c r="FI31" s="657"/>
      <c r="FJ31" s="657"/>
      <c r="FK31" s="657"/>
      <c r="FL31" s="657"/>
      <c r="FM31" s="657"/>
      <c r="FN31" s="657"/>
      <c r="FO31" s="657"/>
      <c r="FP31" s="657"/>
      <c r="FQ31" s="657"/>
      <c r="FR31" s="657"/>
      <c r="FS31" s="657"/>
      <c r="FT31" s="657"/>
      <c r="FU31" s="657"/>
      <c r="FV31" s="657"/>
      <c r="FW31" s="657"/>
      <c r="FX31" s="657"/>
      <c r="FY31" s="657"/>
      <c r="FZ31" s="657"/>
      <c r="GA31" s="657"/>
      <c r="GB31" s="657"/>
      <c r="GC31" s="657"/>
      <c r="GD31" s="657"/>
      <c r="GE31" s="657"/>
      <c r="GF31" s="657"/>
      <c r="GG31" s="657"/>
      <c r="GH31" s="657"/>
      <c r="GI31" s="657"/>
      <c r="GJ31" s="657"/>
      <c r="GK31" s="657"/>
      <c r="GL31" s="657"/>
      <c r="GM31" s="657"/>
      <c r="GN31" s="657"/>
      <c r="GO31" s="657"/>
      <c r="GP31" s="657"/>
      <c r="GQ31" s="657"/>
      <c r="GR31" s="657"/>
      <c r="GS31" s="657"/>
      <c r="GT31" s="657"/>
      <c r="GU31" s="657"/>
      <c r="GV31" s="657"/>
      <c r="GW31" s="657"/>
      <c r="GX31" s="657"/>
      <c r="GY31" s="657"/>
      <c r="GZ31" s="657"/>
      <c r="HA31" s="657"/>
      <c r="HB31" s="657"/>
      <c r="HC31" s="657"/>
      <c r="HD31" s="657"/>
      <c r="HE31" s="657"/>
      <c r="HF31" s="657"/>
      <c r="HG31" s="657"/>
      <c r="HH31" s="657"/>
      <c r="HI31" s="657"/>
      <c r="HJ31" s="657"/>
      <c r="HK31" s="657"/>
      <c r="HL31" s="657"/>
      <c r="HM31" s="657"/>
      <c r="HN31" s="657"/>
      <c r="HO31" s="657"/>
      <c r="HP31" s="657"/>
      <c r="HQ31" s="657"/>
      <c r="HR31" s="657"/>
      <c r="HS31" s="657"/>
      <c r="HT31" s="657"/>
      <c r="HU31" s="657"/>
      <c r="HV31" s="657"/>
      <c r="HW31" s="657"/>
      <c r="HX31" s="657"/>
      <c r="HY31" s="657"/>
      <c r="HZ31" s="657"/>
      <c r="IA31" s="657"/>
      <c r="IB31" s="657"/>
      <c r="IC31" s="657"/>
      <c r="ID31" s="657"/>
      <c r="IE31" s="657"/>
      <c r="IF31" s="657"/>
      <c r="IG31" s="657"/>
      <c r="IH31" s="657"/>
    </row>
    <row r="32" s="694" customFormat="1" ht="24" customHeight="1" spans="1:242">
      <c r="A32" s="657"/>
      <c r="B32" s="695"/>
      <c r="C32" s="695"/>
      <c r="D32" s="695"/>
      <c r="E32" s="696"/>
      <c r="F32" s="696"/>
      <c r="G32" s="657"/>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657"/>
      <c r="AM32" s="657"/>
      <c r="AN32" s="657"/>
      <c r="AO32" s="657"/>
      <c r="AP32" s="657"/>
      <c r="AQ32" s="657"/>
      <c r="AR32" s="657"/>
      <c r="AS32" s="657"/>
      <c r="AT32" s="657"/>
      <c r="AU32" s="657"/>
      <c r="AV32" s="657"/>
      <c r="AW32" s="657"/>
      <c r="AX32" s="657"/>
      <c r="AY32" s="657"/>
      <c r="AZ32" s="657"/>
      <c r="BA32" s="657"/>
      <c r="BB32" s="657"/>
      <c r="BC32" s="657"/>
      <c r="BD32" s="657"/>
      <c r="BE32" s="657"/>
      <c r="BF32" s="657"/>
      <c r="BG32" s="657"/>
      <c r="BH32" s="657"/>
      <c r="BI32" s="657"/>
      <c r="BJ32" s="657"/>
      <c r="BK32" s="657"/>
      <c r="BL32" s="657"/>
      <c r="BM32" s="657"/>
      <c r="BN32" s="657"/>
      <c r="BO32" s="657"/>
      <c r="BP32" s="657"/>
      <c r="BQ32" s="657"/>
      <c r="BR32" s="657"/>
      <c r="BS32" s="657"/>
      <c r="BT32" s="657"/>
      <c r="BU32" s="657"/>
      <c r="BV32" s="657"/>
      <c r="BW32" s="657"/>
      <c r="BX32" s="657"/>
      <c r="BY32" s="657"/>
      <c r="BZ32" s="657"/>
      <c r="CA32" s="657"/>
      <c r="CB32" s="657"/>
      <c r="CC32" s="657"/>
      <c r="CD32" s="657"/>
      <c r="CE32" s="657"/>
      <c r="CF32" s="657"/>
      <c r="CG32" s="657"/>
      <c r="CH32" s="657"/>
      <c r="CI32" s="657"/>
      <c r="CJ32" s="657"/>
      <c r="CK32" s="657"/>
      <c r="CL32" s="657"/>
      <c r="CM32" s="657"/>
      <c r="CN32" s="657"/>
      <c r="CO32" s="657"/>
      <c r="CP32" s="657"/>
      <c r="CQ32" s="657"/>
      <c r="CR32" s="657"/>
      <c r="CS32" s="657"/>
      <c r="CT32" s="657"/>
      <c r="CU32" s="657"/>
      <c r="CV32" s="657"/>
      <c r="CW32" s="657"/>
      <c r="CX32" s="657"/>
      <c r="CY32" s="657"/>
      <c r="CZ32" s="657"/>
      <c r="DA32" s="657"/>
      <c r="DB32" s="657"/>
      <c r="DC32" s="657"/>
      <c r="DD32" s="657"/>
      <c r="DE32" s="657"/>
      <c r="DF32" s="657"/>
      <c r="DG32" s="657"/>
      <c r="DH32" s="657"/>
      <c r="DI32" s="657"/>
      <c r="DJ32" s="657"/>
      <c r="DK32" s="657"/>
      <c r="DL32" s="657"/>
      <c r="DM32" s="657"/>
      <c r="DN32" s="657"/>
      <c r="DO32" s="657"/>
      <c r="DP32" s="657"/>
      <c r="DQ32" s="657"/>
      <c r="DR32" s="657"/>
      <c r="DS32" s="657"/>
      <c r="DT32" s="657"/>
      <c r="DU32" s="657"/>
      <c r="DV32" s="657"/>
      <c r="DW32" s="657"/>
      <c r="DX32" s="657"/>
      <c r="DY32" s="657"/>
      <c r="DZ32" s="657"/>
      <c r="EA32" s="657"/>
      <c r="EB32" s="657"/>
      <c r="EC32" s="657"/>
      <c r="ED32" s="657"/>
      <c r="EE32" s="657"/>
      <c r="EF32" s="657"/>
      <c r="EG32" s="657"/>
      <c r="EH32" s="657"/>
      <c r="EI32" s="657"/>
      <c r="EJ32" s="657"/>
      <c r="EK32" s="657"/>
      <c r="EL32" s="657"/>
      <c r="EM32" s="657"/>
      <c r="EN32" s="657"/>
      <c r="EO32" s="657"/>
      <c r="EP32" s="657"/>
      <c r="EQ32" s="657"/>
      <c r="ER32" s="657"/>
      <c r="ES32" s="657"/>
      <c r="ET32" s="657"/>
      <c r="EU32" s="657"/>
      <c r="EV32" s="657"/>
      <c r="EW32" s="657"/>
      <c r="EX32" s="657"/>
      <c r="EY32" s="657"/>
      <c r="EZ32" s="657"/>
      <c r="FA32" s="657"/>
      <c r="FB32" s="657"/>
      <c r="FC32" s="657"/>
      <c r="FD32" s="657"/>
      <c r="FE32" s="657"/>
      <c r="FF32" s="657"/>
      <c r="FG32" s="657"/>
      <c r="FH32" s="657"/>
      <c r="FI32" s="657"/>
      <c r="FJ32" s="657"/>
      <c r="FK32" s="657"/>
      <c r="FL32" s="657"/>
      <c r="FM32" s="657"/>
      <c r="FN32" s="657"/>
      <c r="FO32" s="657"/>
      <c r="FP32" s="657"/>
      <c r="FQ32" s="657"/>
      <c r="FR32" s="657"/>
      <c r="FS32" s="657"/>
      <c r="FT32" s="657"/>
      <c r="FU32" s="657"/>
      <c r="FV32" s="657"/>
      <c r="FW32" s="657"/>
      <c r="FX32" s="657"/>
      <c r="FY32" s="657"/>
      <c r="FZ32" s="657"/>
      <c r="GA32" s="657"/>
      <c r="GB32" s="657"/>
      <c r="GC32" s="657"/>
      <c r="GD32" s="657"/>
      <c r="GE32" s="657"/>
      <c r="GF32" s="657"/>
      <c r="GG32" s="657"/>
      <c r="GH32" s="657"/>
      <c r="GI32" s="657"/>
      <c r="GJ32" s="657"/>
      <c r="GK32" s="657"/>
      <c r="GL32" s="657"/>
      <c r="GM32" s="657"/>
      <c r="GN32" s="657"/>
      <c r="GO32" s="657"/>
      <c r="GP32" s="657"/>
      <c r="GQ32" s="657"/>
      <c r="GR32" s="657"/>
      <c r="GS32" s="657"/>
      <c r="GT32" s="657"/>
      <c r="GU32" s="657"/>
      <c r="GV32" s="657"/>
      <c r="GW32" s="657"/>
      <c r="GX32" s="657"/>
      <c r="GY32" s="657"/>
      <c r="GZ32" s="657"/>
      <c r="HA32" s="657"/>
      <c r="HB32" s="657"/>
      <c r="HC32" s="657"/>
      <c r="HD32" s="657"/>
      <c r="HE32" s="657"/>
      <c r="HF32" s="657"/>
      <c r="HG32" s="657"/>
      <c r="HH32" s="657"/>
      <c r="HI32" s="657"/>
      <c r="HJ32" s="657"/>
      <c r="HK32" s="657"/>
      <c r="HL32" s="657"/>
      <c r="HM32" s="657"/>
      <c r="HN32" s="657"/>
      <c r="HO32" s="657"/>
      <c r="HP32" s="657"/>
      <c r="HQ32" s="657"/>
      <c r="HR32" s="657"/>
      <c r="HS32" s="657"/>
      <c r="HT32" s="657"/>
      <c r="HU32" s="657"/>
      <c r="HV32" s="657"/>
      <c r="HW32" s="657"/>
      <c r="HX32" s="657"/>
      <c r="HY32" s="657"/>
      <c r="HZ32" s="657"/>
      <c r="IA32" s="657"/>
      <c r="IB32" s="657"/>
      <c r="IC32" s="657"/>
      <c r="ID32" s="657"/>
      <c r="IE32" s="657"/>
      <c r="IF32" s="657"/>
      <c r="IG32" s="657"/>
      <c r="IH32" s="657"/>
    </row>
    <row r="33" s="694" customFormat="1" ht="24" customHeight="1" spans="1:242">
      <c r="A33" s="657"/>
      <c r="B33" s="695"/>
      <c r="C33" s="695"/>
      <c r="D33" s="695"/>
      <c r="E33" s="696"/>
      <c r="F33" s="696"/>
      <c r="G33" s="657"/>
      <c r="H33" s="657"/>
      <c r="I33" s="657"/>
      <c r="J33" s="657"/>
      <c r="K33" s="657"/>
      <c r="L33" s="657"/>
      <c r="M33" s="657"/>
      <c r="N33" s="657"/>
      <c r="O33" s="657"/>
      <c r="P33" s="657"/>
      <c r="Q33" s="657"/>
      <c r="R33" s="657"/>
      <c r="S33" s="657"/>
      <c r="T33" s="657"/>
      <c r="U33" s="657"/>
      <c r="V33" s="657"/>
      <c r="W33" s="657"/>
      <c r="X33" s="657"/>
      <c r="Y33" s="657"/>
      <c r="Z33" s="657"/>
      <c r="AA33" s="657"/>
      <c r="AB33" s="657"/>
      <c r="AC33" s="657"/>
      <c r="AD33" s="657"/>
      <c r="AE33" s="657"/>
      <c r="AF33" s="657"/>
      <c r="AG33" s="657"/>
      <c r="AH33" s="657"/>
      <c r="AI33" s="657"/>
      <c r="AJ33" s="657"/>
      <c r="AK33" s="657"/>
      <c r="AL33" s="657"/>
      <c r="AM33" s="657"/>
      <c r="AN33" s="657"/>
      <c r="AO33" s="657"/>
      <c r="AP33" s="657"/>
      <c r="AQ33" s="657"/>
      <c r="AR33" s="657"/>
      <c r="AS33" s="657"/>
      <c r="AT33" s="657"/>
      <c r="AU33" s="657"/>
      <c r="AV33" s="657"/>
      <c r="AW33" s="657"/>
      <c r="AX33" s="657"/>
      <c r="AY33" s="657"/>
      <c r="AZ33" s="657"/>
      <c r="BA33" s="657"/>
      <c r="BB33" s="657"/>
      <c r="BC33" s="657"/>
      <c r="BD33" s="657"/>
      <c r="BE33" s="657"/>
      <c r="BF33" s="657"/>
      <c r="BG33" s="657"/>
      <c r="BH33" s="657"/>
      <c r="BI33" s="657"/>
      <c r="BJ33" s="657"/>
      <c r="BK33" s="657"/>
      <c r="BL33" s="657"/>
      <c r="BM33" s="657"/>
      <c r="BN33" s="657"/>
      <c r="BO33" s="657"/>
      <c r="BP33" s="657"/>
      <c r="BQ33" s="657"/>
      <c r="BR33" s="657"/>
      <c r="BS33" s="657"/>
      <c r="BT33" s="657"/>
      <c r="BU33" s="657"/>
      <c r="BV33" s="657"/>
      <c r="BW33" s="657"/>
      <c r="BX33" s="657"/>
      <c r="BY33" s="657"/>
      <c r="BZ33" s="657"/>
      <c r="CA33" s="657"/>
      <c r="CB33" s="657"/>
      <c r="CC33" s="657"/>
      <c r="CD33" s="657"/>
      <c r="CE33" s="657"/>
      <c r="CF33" s="657"/>
      <c r="CG33" s="657"/>
      <c r="CH33" s="657"/>
      <c r="CI33" s="657"/>
      <c r="CJ33" s="657"/>
      <c r="CK33" s="657"/>
      <c r="CL33" s="657"/>
      <c r="CM33" s="657"/>
      <c r="CN33" s="657"/>
      <c r="CO33" s="657"/>
      <c r="CP33" s="657"/>
      <c r="CQ33" s="657"/>
      <c r="CR33" s="657"/>
      <c r="CS33" s="657"/>
      <c r="CT33" s="657"/>
      <c r="CU33" s="657"/>
      <c r="CV33" s="657"/>
      <c r="CW33" s="657"/>
      <c r="CX33" s="657"/>
      <c r="CY33" s="657"/>
      <c r="CZ33" s="657"/>
      <c r="DA33" s="657"/>
      <c r="DB33" s="657"/>
      <c r="DC33" s="657"/>
      <c r="DD33" s="657"/>
      <c r="DE33" s="657"/>
      <c r="DF33" s="657"/>
      <c r="DG33" s="657"/>
      <c r="DH33" s="657"/>
      <c r="DI33" s="657"/>
      <c r="DJ33" s="657"/>
      <c r="DK33" s="657"/>
      <c r="DL33" s="657"/>
      <c r="DM33" s="657"/>
      <c r="DN33" s="657"/>
      <c r="DO33" s="657"/>
      <c r="DP33" s="657"/>
      <c r="DQ33" s="657"/>
      <c r="DR33" s="657"/>
      <c r="DS33" s="657"/>
      <c r="DT33" s="657"/>
      <c r="DU33" s="657"/>
      <c r="DV33" s="657"/>
      <c r="DW33" s="657"/>
      <c r="DX33" s="657"/>
      <c r="DY33" s="657"/>
      <c r="DZ33" s="657"/>
      <c r="EA33" s="657"/>
      <c r="EB33" s="657"/>
      <c r="EC33" s="657"/>
      <c r="ED33" s="657"/>
      <c r="EE33" s="657"/>
      <c r="EF33" s="657"/>
      <c r="EG33" s="657"/>
      <c r="EH33" s="657"/>
      <c r="EI33" s="657"/>
      <c r="EJ33" s="657"/>
      <c r="EK33" s="657"/>
      <c r="EL33" s="657"/>
      <c r="EM33" s="657"/>
      <c r="EN33" s="657"/>
      <c r="EO33" s="657"/>
      <c r="EP33" s="657"/>
      <c r="EQ33" s="657"/>
      <c r="ER33" s="657"/>
      <c r="ES33" s="657"/>
      <c r="ET33" s="657"/>
      <c r="EU33" s="657"/>
      <c r="EV33" s="657"/>
      <c r="EW33" s="657"/>
      <c r="EX33" s="657"/>
      <c r="EY33" s="657"/>
      <c r="EZ33" s="657"/>
      <c r="FA33" s="657"/>
      <c r="FB33" s="657"/>
      <c r="FC33" s="657"/>
      <c r="FD33" s="657"/>
      <c r="FE33" s="657"/>
      <c r="FF33" s="657"/>
      <c r="FG33" s="657"/>
      <c r="FH33" s="657"/>
      <c r="FI33" s="657"/>
      <c r="FJ33" s="657"/>
      <c r="FK33" s="657"/>
      <c r="FL33" s="657"/>
      <c r="FM33" s="657"/>
      <c r="FN33" s="657"/>
      <c r="FO33" s="657"/>
      <c r="FP33" s="657"/>
      <c r="FQ33" s="657"/>
      <c r="FR33" s="657"/>
      <c r="FS33" s="657"/>
      <c r="FT33" s="657"/>
      <c r="FU33" s="657"/>
      <c r="FV33" s="657"/>
      <c r="FW33" s="657"/>
      <c r="FX33" s="657"/>
      <c r="FY33" s="657"/>
      <c r="FZ33" s="657"/>
      <c r="GA33" s="657"/>
      <c r="GB33" s="657"/>
      <c r="GC33" s="657"/>
      <c r="GD33" s="657"/>
      <c r="GE33" s="657"/>
      <c r="GF33" s="657"/>
      <c r="GG33" s="657"/>
      <c r="GH33" s="657"/>
      <c r="GI33" s="657"/>
      <c r="GJ33" s="657"/>
      <c r="GK33" s="657"/>
      <c r="GL33" s="657"/>
      <c r="GM33" s="657"/>
      <c r="GN33" s="657"/>
      <c r="GO33" s="657"/>
      <c r="GP33" s="657"/>
      <c r="GQ33" s="657"/>
      <c r="GR33" s="657"/>
      <c r="GS33" s="657"/>
      <c r="GT33" s="657"/>
      <c r="GU33" s="657"/>
      <c r="GV33" s="657"/>
      <c r="GW33" s="657"/>
      <c r="GX33" s="657"/>
      <c r="GY33" s="657"/>
      <c r="GZ33" s="657"/>
      <c r="HA33" s="657"/>
      <c r="HB33" s="657"/>
      <c r="HC33" s="657"/>
      <c r="HD33" s="657"/>
      <c r="HE33" s="657"/>
      <c r="HF33" s="657"/>
      <c r="HG33" s="657"/>
      <c r="HH33" s="657"/>
      <c r="HI33" s="657"/>
      <c r="HJ33" s="657"/>
      <c r="HK33" s="657"/>
      <c r="HL33" s="657"/>
      <c r="HM33" s="657"/>
      <c r="HN33" s="657"/>
      <c r="HO33" s="657"/>
      <c r="HP33" s="657"/>
      <c r="HQ33" s="657"/>
      <c r="HR33" s="657"/>
      <c r="HS33" s="657"/>
      <c r="HT33" s="657"/>
      <c r="HU33" s="657"/>
      <c r="HV33" s="657"/>
      <c r="HW33" s="657"/>
      <c r="HX33" s="657"/>
      <c r="HY33" s="657"/>
      <c r="HZ33" s="657"/>
      <c r="IA33" s="657"/>
      <c r="IB33" s="657"/>
      <c r="IC33" s="657"/>
      <c r="ID33" s="657"/>
      <c r="IE33" s="657"/>
      <c r="IF33" s="657"/>
      <c r="IG33" s="657"/>
      <c r="IH33" s="657"/>
    </row>
    <row r="34" s="694" customFormat="1" ht="24" customHeight="1" spans="1:242">
      <c r="A34" s="657"/>
      <c r="B34" s="695"/>
      <c r="C34" s="695"/>
      <c r="D34" s="695"/>
      <c r="E34" s="696"/>
      <c r="F34" s="696"/>
      <c r="G34" s="657"/>
      <c r="H34" s="657"/>
      <c r="I34" s="657"/>
      <c r="J34" s="657"/>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7"/>
      <c r="AK34" s="657"/>
      <c r="AL34" s="657"/>
      <c r="AM34" s="657"/>
      <c r="AN34" s="657"/>
      <c r="AO34" s="657"/>
      <c r="AP34" s="657"/>
      <c r="AQ34" s="657"/>
      <c r="AR34" s="657"/>
      <c r="AS34" s="657"/>
      <c r="AT34" s="657"/>
      <c r="AU34" s="657"/>
      <c r="AV34" s="657"/>
      <c r="AW34" s="657"/>
      <c r="AX34" s="657"/>
      <c r="AY34" s="657"/>
      <c r="AZ34" s="657"/>
      <c r="BA34" s="657"/>
      <c r="BB34" s="657"/>
      <c r="BC34" s="657"/>
      <c r="BD34" s="657"/>
      <c r="BE34" s="657"/>
      <c r="BF34" s="657"/>
      <c r="BG34" s="657"/>
      <c r="BH34" s="657"/>
      <c r="BI34" s="657"/>
      <c r="BJ34" s="657"/>
      <c r="BK34" s="657"/>
      <c r="BL34" s="657"/>
      <c r="BM34" s="657"/>
      <c r="BN34" s="657"/>
      <c r="BO34" s="657"/>
      <c r="BP34" s="657"/>
      <c r="BQ34" s="657"/>
      <c r="BR34" s="657"/>
      <c r="BS34" s="657"/>
      <c r="BT34" s="657"/>
      <c r="BU34" s="657"/>
      <c r="BV34" s="657"/>
      <c r="BW34" s="657"/>
      <c r="BX34" s="657"/>
      <c r="BY34" s="657"/>
      <c r="BZ34" s="657"/>
      <c r="CA34" s="657"/>
      <c r="CB34" s="657"/>
      <c r="CC34" s="657"/>
      <c r="CD34" s="657"/>
      <c r="CE34" s="657"/>
      <c r="CF34" s="657"/>
      <c r="CG34" s="657"/>
      <c r="CH34" s="657"/>
      <c r="CI34" s="657"/>
      <c r="CJ34" s="657"/>
      <c r="CK34" s="657"/>
      <c r="CL34" s="657"/>
      <c r="CM34" s="657"/>
      <c r="CN34" s="657"/>
      <c r="CO34" s="657"/>
      <c r="CP34" s="657"/>
      <c r="CQ34" s="657"/>
      <c r="CR34" s="657"/>
      <c r="CS34" s="657"/>
      <c r="CT34" s="657"/>
      <c r="CU34" s="657"/>
      <c r="CV34" s="657"/>
      <c r="CW34" s="657"/>
      <c r="CX34" s="657"/>
      <c r="CY34" s="657"/>
      <c r="CZ34" s="657"/>
      <c r="DA34" s="657"/>
      <c r="DB34" s="657"/>
      <c r="DC34" s="657"/>
      <c r="DD34" s="657"/>
      <c r="DE34" s="657"/>
      <c r="DF34" s="657"/>
      <c r="DG34" s="657"/>
      <c r="DH34" s="657"/>
      <c r="DI34" s="657"/>
      <c r="DJ34" s="657"/>
      <c r="DK34" s="657"/>
      <c r="DL34" s="657"/>
      <c r="DM34" s="657"/>
      <c r="DN34" s="657"/>
      <c r="DO34" s="657"/>
      <c r="DP34" s="657"/>
      <c r="DQ34" s="657"/>
      <c r="DR34" s="657"/>
      <c r="DS34" s="657"/>
      <c r="DT34" s="657"/>
      <c r="DU34" s="657"/>
      <c r="DV34" s="657"/>
      <c r="DW34" s="657"/>
      <c r="DX34" s="657"/>
      <c r="DY34" s="657"/>
      <c r="DZ34" s="657"/>
      <c r="EA34" s="657"/>
      <c r="EB34" s="657"/>
      <c r="EC34" s="657"/>
      <c r="ED34" s="657"/>
      <c r="EE34" s="657"/>
      <c r="EF34" s="657"/>
      <c r="EG34" s="657"/>
      <c r="EH34" s="657"/>
      <c r="EI34" s="657"/>
      <c r="EJ34" s="657"/>
      <c r="EK34" s="657"/>
      <c r="EL34" s="657"/>
      <c r="EM34" s="657"/>
      <c r="EN34" s="657"/>
      <c r="EO34" s="657"/>
      <c r="EP34" s="657"/>
      <c r="EQ34" s="657"/>
      <c r="ER34" s="657"/>
      <c r="ES34" s="657"/>
      <c r="ET34" s="657"/>
      <c r="EU34" s="657"/>
      <c r="EV34" s="657"/>
      <c r="EW34" s="657"/>
      <c r="EX34" s="657"/>
      <c r="EY34" s="657"/>
      <c r="EZ34" s="657"/>
      <c r="FA34" s="657"/>
      <c r="FB34" s="657"/>
      <c r="FC34" s="657"/>
      <c r="FD34" s="657"/>
      <c r="FE34" s="657"/>
      <c r="FF34" s="657"/>
      <c r="FG34" s="657"/>
      <c r="FH34" s="657"/>
      <c r="FI34" s="657"/>
      <c r="FJ34" s="657"/>
      <c r="FK34" s="657"/>
      <c r="FL34" s="657"/>
      <c r="FM34" s="657"/>
      <c r="FN34" s="657"/>
      <c r="FO34" s="657"/>
      <c r="FP34" s="657"/>
      <c r="FQ34" s="657"/>
      <c r="FR34" s="657"/>
      <c r="FS34" s="657"/>
      <c r="FT34" s="657"/>
      <c r="FU34" s="657"/>
      <c r="FV34" s="657"/>
      <c r="FW34" s="657"/>
      <c r="FX34" s="657"/>
      <c r="FY34" s="657"/>
      <c r="FZ34" s="657"/>
      <c r="GA34" s="657"/>
      <c r="GB34" s="657"/>
      <c r="GC34" s="657"/>
      <c r="GD34" s="657"/>
      <c r="GE34" s="657"/>
      <c r="GF34" s="657"/>
      <c r="GG34" s="657"/>
      <c r="GH34" s="657"/>
      <c r="GI34" s="657"/>
      <c r="GJ34" s="657"/>
      <c r="GK34" s="657"/>
      <c r="GL34" s="657"/>
      <c r="GM34" s="657"/>
      <c r="GN34" s="657"/>
      <c r="GO34" s="657"/>
      <c r="GP34" s="657"/>
      <c r="GQ34" s="657"/>
      <c r="GR34" s="657"/>
      <c r="GS34" s="657"/>
      <c r="GT34" s="657"/>
      <c r="GU34" s="657"/>
      <c r="GV34" s="657"/>
      <c r="GW34" s="657"/>
      <c r="GX34" s="657"/>
      <c r="GY34" s="657"/>
      <c r="GZ34" s="657"/>
      <c r="HA34" s="657"/>
      <c r="HB34" s="657"/>
      <c r="HC34" s="657"/>
      <c r="HD34" s="657"/>
      <c r="HE34" s="657"/>
      <c r="HF34" s="657"/>
      <c r="HG34" s="657"/>
      <c r="HH34" s="657"/>
      <c r="HI34" s="657"/>
      <c r="HJ34" s="657"/>
      <c r="HK34" s="657"/>
      <c r="HL34" s="657"/>
      <c r="HM34" s="657"/>
      <c r="HN34" s="657"/>
      <c r="HO34" s="657"/>
      <c r="HP34" s="657"/>
      <c r="HQ34" s="657"/>
      <c r="HR34" s="657"/>
      <c r="HS34" s="657"/>
      <c r="HT34" s="657"/>
      <c r="HU34" s="657"/>
      <c r="HV34" s="657"/>
      <c r="HW34" s="657"/>
      <c r="HX34" s="657"/>
      <c r="HY34" s="657"/>
      <c r="HZ34" s="657"/>
      <c r="IA34" s="657"/>
      <c r="IB34" s="657"/>
      <c r="IC34" s="657"/>
      <c r="ID34" s="657"/>
      <c r="IE34" s="657"/>
      <c r="IF34" s="657"/>
      <c r="IG34" s="657"/>
      <c r="IH34" s="657"/>
    </row>
    <row r="35" s="694" customFormat="1" ht="24" customHeight="1" spans="1:242">
      <c r="A35" s="657"/>
      <c r="B35" s="695"/>
      <c r="C35" s="695"/>
      <c r="D35" s="695"/>
      <c r="E35" s="696"/>
      <c r="F35" s="696"/>
      <c r="G35" s="657"/>
      <c r="H35" s="657"/>
      <c r="I35" s="657"/>
      <c r="J35" s="657"/>
      <c r="K35" s="657"/>
      <c r="L35" s="657"/>
      <c r="M35" s="657"/>
      <c r="N35" s="657"/>
      <c r="O35" s="657"/>
      <c r="P35" s="657"/>
      <c r="Q35" s="657"/>
      <c r="R35" s="657"/>
      <c r="S35" s="657"/>
      <c r="T35" s="657"/>
      <c r="U35" s="657"/>
      <c r="V35" s="657"/>
      <c r="W35" s="657"/>
      <c r="X35" s="657"/>
      <c r="Y35" s="657"/>
      <c r="Z35" s="657"/>
      <c r="AA35" s="657"/>
      <c r="AB35" s="657"/>
      <c r="AC35" s="657"/>
      <c r="AD35" s="657"/>
      <c r="AE35" s="657"/>
      <c r="AF35" s="657"/>
      <c r="AG35" s="657"/>
      <c r="AH35" s="657"/>
      <c r="AI35" s="657"/>
      <c r="AJ35" s="657"/>
      <c r="AK35" s="657"/>
      <c r="AL35" s="657"/>
      <c r="AM35" s="657"/>
      <c r="AN35" s="657"/>
      <c r="AO35" s="657"/>
      <c r="AP35" s="657"/>
      <c r="AQ35" s="657"/>
      <c r="AR35" s="657"/>
      <c r="AS35" s="657"/>
      <c r="AT35" s="657"/>
      <c r="AU35" s="657"/>
      <c r="AV35" s="657"/>
      <c r="AW35" s="657"/>
      <c r="AX35" s="657"/>
      <c r="AY35" s="657"/>
      <c r="AZ35" s="657"/>
      <c r="BA35" s="657"/>
      <c r="BB35" s="657"/>
      <c r="BC35" s="657"/>
      <c r="BD35" s="657"/>
      <c r="BE35" s="657"/>
      <c r="BF35" s="657"/>
      <c r="BG35" s="657"/>
      <c r="BH35" s="657"/>
      <c r="BI35" s="657"/>
      <c r="BJ35" s="657"/>
      <c r="BK35" s="657"/>
      <c r="BL35" s="657"/>
      <c r="BM35" s="657"/>
      <c r="BN35" s="657"/>
      <c r="BO35" s="657"/>
      <c r="BP35" s="657"/>
      <c r="BQ35" s="657"/>
      <c r="BR35" s="657"/>
      <c r="BS35" s="657"/>
      <c r="BT35" s="657"/>
      <c r="BU35" s="657"/>
      <c r="BV35" s="657"/>
      <c r="BW35" s="657"/>
      <c r="BX35" s="657"/>
      <c r="BY35" s="657"/>
      <c r="BZ35" s="657"/>
      <c r="CA35" s="657"/>
      <c r="CB35" s="657"/>
      <c r="CC35" s="657"/>
      <c r="CD35" s="657"/>
      <c r="CE35" s="657"/>
      <c r="CF35" s="657"/>
      <c r="CG35" s="657"/>
      <c r="CH35" s="657"/>
      <c r="CI35" s="657"/>
      <c r="CJ35" s="657"/>
      <c r="CK35" s="657"/>
      <c r="CL35" s="657"/>
      <c r="CM35" s="657"/>
      <c r="CN35" s="657"/>
      <c r="CO35" s="657"/>
      <c r="CP35" s="657"/>
      <c r="CQ35" s="657"/>
      <c r="CR35" s="657"/>
      <c r="CS35" s="657"/>
      <c r="CT35" s="657"/>
      <c r="CU35" s="657"/>
      <c r="CV35" s="657"/>
      <c r="CW35" s="657"/>
      <c r="CX35" s="657"/>
      <c r="CY35" s="657"/>
      <c r="CZ35" s="657"/>
      <c r="DA35" s="657"/>
      <c r="DB35" s="657"/>
      <c r="DC35" s="657"/>
      <c r="DD35" s="657"/>
      <c r="DE35" s="657"/>
      <c r="DF35" s="657"/>
      <c r="DG35" s="657"/>
      <c r="DH35" s="657"/>
      <c r="DI35" s="657"/>
      <c r="DJ35" s="657"/>
      <c r="DK35" s="657"/>
      <c r="DL35" s="657"/>
      <c r="DM35" s="657"/>
      <c r="DN35" s="657"/>
      <c r="DO35" s="657"/>
      <c r="DP35" s="657"/>
      <c r="DQ35" s="657"/>
      <c r="DR35" s="657"/>
      <c r="DS35" s="657"/>
      <c r="DT35" s="657"/>
      <c r="DU35" s="657"/>
      <c r="DV35" s="657"/>
      <c r="DW35" s="657"/>
      <c r="DX35" s="657"/>
      <c r="DY35" s="657"/>
      <c r="DZ35" s="657"/>
      <c r="EA35" s="657"/>
      <c r="EB35" s="657"/>
      <c r="EC35" s="657"/>
      <c r="ED35" s="657"/>
      <c r="EE35" s="657"/>
      <c r="EF35" s="657"/>
      <c r="EG35" s="657"/>
      <c r="EH35" s="657"/>
      <c r="EI35" s="657"/>
      <c r="EJ35" s="657"/>
      <c r="EK35" s="657"/>
      <c r="EL35" s="657"/>
      <c r="EM35" s="657"/>
      <c r="EN35" s="657"/>
      <c r="EO35" s="657"/>
      <c r="EP35" s="657"/>
      <c r="EQ35" s="657"/>
      <c r="ER35" s="657"/>
      <c r="ES35" s="657"/>
      <c r="ET35" s="657"/>
      <c r="EU35" s="657"/>
      <c r="EV35" s="657"/>
      <c r="EW35" s="657"/>
      <c r="EX35" s="657"/>
      <c r="EY35" s="657"/>
      <c r="EZ35" s="657"/>
      <c r="FA35" s="657"/>
      <c r="FB35" s="657"/>
      <c r="FC35" s="657"/>
      <c r="FD35" s="657"/>
      <c r="FE35" s="657"/>
      <c r="FF35" s="657"/>
      <c r="FG35" s="657"/>
      <c r="FH35" s="657"/>
      <c r="FI35" s="657"/>
      <c r="FJ35" s="657"/>
      <c r="FK35" s="657"/>
      <c r="FL35" s="657"/>
      <c r="FM35" s="657"/>
      <c r="FN35" s="657"/>
      <c r="FO35" s="657"/>
      <c r="FP35" s="657"/>
      <c r="FQ35" s="657"/>
      <c r="FR35" s="657"/>
      <c r="FS35" s="657"/>
      <c r="FT35" s="657"/>
      <c r="FU35" s="657"/>
      <c r="FV35" s="657"/>
      <c r="FW35" s="657"/>
      <c r="FX35" s="657"/>
      <c r="FY35" s="657"/>
      <c r="FZ35" s="657"/>
      <c r="GA35" s="657"/>
      <c r="GB35" s="657"/>
      <c r="GC35" s="657"/>
      <c r="GD35" s="657"/>
      <c r="GE35" s="657"/>
      <c r="GF35" s="657"/>
      <c r="GG35" s="657"/>
      <c r="GH35" s="657"/>
      <c r="GI35" s="657"/>
      <c r="GJ35" s="657"/>
      <c r="GK35" s="657"/>
      <c r="GL35" s="657"/>
      <c r="GM35" s="657"/>
      <c r="GN35" s="657"/>
      <c r="GO35" s="657"/>
      <c r="GP35" s="657"/>
      <c r="GQ35" s="657"/>
      <c r="GR35" s="657"/>
      <c r="GS35" s="657"/>
      <c r="GT35" s="657"/>
      <c r="GU35" s="657"/>
      <c r="GV35" s="657"/>
      <c r="GW35" s="657"/>
      <c r="GX35" s="657"/>
      <c r="GY35" s="657"/>
      <c r="GZ35" s="657"/>
      <c r="HA35" s="657"/>
      <c r="HB35" s="657"/>
      <c r="HC35" s="657"/>
      <c r="HD35" s="657"/>
      <c r="HE35" s="657"/>
      <c r="HF35" s="657"/>
      <c r="HG35" s="657"/>
      <c r="HH35" s="657"/>
      <c r="HI35" s="657"/>
      <c r="HJ35" s="657"/>
      <c r="HK35" s="657"/>
      <c r="HL35" s="657"/>
      <c r="HM35" s="657"/>
      <c r="HN35" s="657"/>
      <c r="HO35" s="657"/>
      <c r="HP35" s="657"/>
      <c r="HQ35" s="657"/>
      <c r="HR35" s="657"/>
      <c r="HS35" s="657"/>
      <c r="HT35" s="657"/>
      <c r="HU35" s="657"/>
      <c r="HV35" s="657"/>
      <c r="HW35" s="657"/>
      <c r="HX35" s="657"/>
      <c r="HY35" s="657"/>
      <c r="HZ35" s="657"/>
      <c r="IA35" s="657"/>
      <c r="IB35" s="657"/>
      <c r="IC35" s="657"/>
      <c r="ID35" s="657"/>
      <c r="IE35" s="657"/>
      <c r="IF35" s="657"/>
      <c r="IG35" s="657"/>
      <c r="IH35" s="657"/>
    </row>
    <row r="36" s="694" customFormat="1" ht="24" customHeight="1" spans="1:242">
      <c r="A36" s="657"/>
      <c r="B36" s="695"/>
      <c r="C36" s="695"/>
      <c r="D36" s="695"/>
      <c r="E36" s="696"/>
      <c r="F36" s="696"/>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c r="AF36" s="657"/>
      <c r="AG36" s="657"/>
      <c r="AH36" s="657"/>
      <c r="AI36" s="657"/>
      <c r="AJ36" s="657"/>
      <c r="AK36" s="657"/>
      <c r="AL36" s="657"/>
      <c r="AM36" s="657"/>
      <c r="AN36" s="657"/>
      <c r="AO36" s="657"/>
      <c r="AP36" s="657"/>
      <c r="AQ36" s="657"/>
      <c r="AR36" s="657"/>
      <c r="AS36" s="657"/>
      <c r="AT36" s="657"/>
      <c r="AU36" s="657"/>
      <c r="AV36" s="657"/>
      <c r="AW36" s="657"/>
      <c r="AX36" s="657"/>
      <c r="AY36" s="657"/>
      <c r="AZ36" s="657"/>
      <c r="BA36" s="657"/>
      <c r="BB36" s="657"/>
      <c r="BC36" s="657"/>
      <c r="BD36" s="657"/>
      <c r="BE36" s="657"/>
      <c r="BF36" s="657"/>
      <c r="BG36" s="657"/>
      <c r="BH36" s="657"/>
      <c r="BI36" s="657"/>
      <c r="BJ36" s="657"/>
      <c r="BK36" s="657"/>
      <c r="BL36" s="657"/>
      <c r="BM36" s="657"/>
      <c r="BN36" s="657"/>
      <c r="BO36" s="657"/>
      <c r="BP36" s="657"/>
      <c r="BQ36" s="657"/>
      <c r="BR36" s="657"/>
      <c r="BS36" s="657"/>
      <c r="BT36" s="657"/>
      <c r="BU36" s="657"/>
      <c r="BV36" s="657"/>
      <c r="BW36" s="657"/>
      <c r="BX36" s="657"/>
      <c r="BY36" s="657"/>
      <c r="BZ36" s="657"/>
      <c r="CA36" s="657"/>
      <c r="CB36" s="657"/>
      <c r="CC36" s="657"/>
      <c r="CD36" s="657"/>
      <c r="CE36" s="657"/>
      <c r="CF36" s="657"/>
      <c r="CG36" s="657"/>
      <c r="CH36" s="657"/>
      <c r="CI36" s="657"/>
      <c r="CJ36" s="657"/>
      <c r="CK36" s="657"/>
      <c r="CL36" s="657"/>
      <c r="CM36" s="657"/>
      <c r="CN36" s="657"/>
      <c r="CO36" s="657"/>
      <c r="CP36" s="657"/>
      <c r="CQ36" s="657"/>
      <c r="CR36" s="657"/>
      <c r="CS36" s="657"/>
      <c r="CT36" s="657"/>
      <c r="CU36" s="657"/>
      <c r="CV36" s="657"/>
      <c r="CW36" s="657"/>
      <c r="CX36" s="657"/>
      <c r="CY36" s="657"/>
      <c r="CZ36" s="657"/>
      <c r="DA36" s="657"/>
      <c r="DB36" s="657"/>
      <c r="DC36" s="657"/>
      <c r="DD36" s="657"/>
      <c r="DE36" s="657"/>
      <c r="DF36" s="657"/>
      <c r="DG36" s="657"/>
      <c r="DH36" s="657"/>
      <c r="DI36" s="657"/>
      <c r="DJ36" s="657"/>
      <c r="DK36" s="657"/>
      <c r="DL36" s="657"/>
      <c r="DM36" s="657"/>
      <c r="DN36" s="657"/>
      <c r="DO36" s="657"/>
      <c r="DP36" s="657"/>
      <c r="DQ36" s="657"/>
      <c r="DR36" s="657"/>
      <c r="DS36" s="657"/>
      <c r="DT36" s="657"/>
      <c r="DU36" s="657"/>
      <c r="DV36" s="657"/>
      <c r="DW36" s="657"/>
      <c r="DX36" s="657"/>
      <c r="DY36" s="657"/>
      <c r="DZ36" s="657"/>
      <c r="EA36" s="657"/>
      <c r="EB36" s="657"/>
      <c r="EC36" s="657"/>
      <c r="ED36" s="657"/>
      <c r="EE36" s="657"/>
      <c r="EF36" s="657"/>
      <c r="EG36" s="657"/>
      <c r="EH36" s="657"/>
      <c r="EI36" s="657"/>
      <c r="EJ36" s="657"/>
      <c r="EK36" s="657"/>
      <c r="EL36" s="657"/>
      <c r="EM36" s="657"/>
      <c r="EN36" s="657"/>
      <c r="EO36" s="657"/>
      <c r="EP36" s="657"/>
      <c r="EQ36" s="657"/>
      <c r="ER36" s="657"/>
      <c r="ES36" s="657"/>
      <c r="ET36" s="657"/>
      <c r="EU36" s="657"/>
      <c r="EV36" s="657"/>
      <c r="EW36" s="657"/>
      <c r="EX36" s="657"/>
      <c r="EY36" s="657"/>
      <c r="EZ36" s="657"/>
      <c r="FA36" s="657"/>
      <c r="FB36" s="657"/>
      <c r="FC36" s="657"/>
      <c r="FD36" s="657"/>
      <c r="FE36" s="657"/>
      <c r="FF36" s="657"/>
      <c r="FG36" s="657"/>
      <c r="FH36" s="657"/>
      <c r="FI36" s="657"/>
      <c r="FJ36" s="657"/>
      <c r="FK36" s="657"/>
      <c r="FL36" s="657"/>
      <c r="FM36" s="657"/>
      <c r="FN36" s="657"/>
      <c r="FO36" s="657"/>
      <c r="FP36" s="657"/>
      <c r="FQ36" s="657"/>
      <c r="FR36" s="657"/>
      <c r="FS36" s="657"/>
      <c r="FT36" s="657"/>
      <c r="FU36" s="657"/>
      <c r="FV36" s="657"/>
      <c r="FW36" s="657"/>
      <c r="FX36" s="657"/>
      <c r="FY36" s="657"/>
      <c r="FZ36" s="657"/>
      <c r="GA36" s="657"/>
      <c r="GB36" s="657"/>
      <c r="GC36" s="657"/>
      <c r="GD36" s="657"/>
      <c r="GE36" s="657"/>
      <c r="GF36" s="657"/>
      <c r="GG36" s="657"/>
      <c r="GH36" s="657"/>
      <c r="GI36" s="657"/>
      <c r="GJ36" s="657"/>
      <c r="GK36" s="657"/>
      <c r="GL36" s="657"/>
      <c r="GM36" s="657"/>
      <c r="GN36" s="657"/>
      <c r="GO36" s="657"/>
      <c r="GP36" s="657"/>
      <c r="GQ36" s="657"/>
      <c r="GR36" s="657"/>
      <c r="GS36" s="657"/>
      <c r="GT36" s="657"/>
      <c r="GU36" s="657"/>
      <c r="GV36" s="657"/>
      <c r="GW36" s="657"/>
      <c r="GX36" s="657"/>
      <c r="GY36" s="657"/>
      <c r="GZ36" s="657"/>
      <c r="HA36" s="657"/>
      <c r="HB36" s="657"/>
      <c r="HC36" s="657"/>
      <c r="HD36" s="657"/>
      <c r="HE36" s="657"/>
      <c r="HF36" s="657"/>
      <c r="HG36" s="657"/>
      <c r="HH36" s="657"/>
      <c r="HI36" s="657"/>
      <c r="HJ36" s="657"/>
      <c r="HK36" s="657"/>
      <c r="HL36" s="657"/>
      <c r="HM36" s="657"/>
      <c r="HN36" s="657"/>
      <c r="HO36" s="657"/>
      <c r="HP36" s="657"/>
      <c r="HQ36" s="657"/>
      <c r="HR36" s="657"/>
      <c r="HS36" s="657"/>
      <c r="HT36" s="657"/>
      <c r="HU36" s="657"/>
      <c r="HV36" s="657"/>
      <c r="HW36" s="657"/>
      <c r="HX36" s="657"/>
      <c r="HY36" s="657"/>
      <c r="HZ36" s="657"/>
      <c r="IA36" s="657"/>
      <c r="IB36" s="657"/>
      <c r="IC36" s="657"/>
      <c r="ID36" s="657"/>
      <c r="IE36" s="657"/>
      <c r="IF36" s="657"/>
      <c r="IG36" s="657"/>
      <c r="IH36" s="657"/>
    </row>
    <row r="37" s="694" customFormat="1" ht="24" customHeight="1" spans="1:242">
      <c r="A37" s="657"/>
      <c r="B37" s="695"/>
      <c r="C37" s="695"/>
      <c r="D37" s="695"/>
      <c r="E37" s="696"/>
      <c r="F37" s="696"/>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c r="AF37" s="657"/>
      <c r="AG37" s="657"/>
      <c r="AH37" s="657"/>
      <c r="AI37" s="657"/>
      <c r="AJ37" s="657"/>
      <c r="AK37" s="657"/>
      <c r="AL37" s="657"/>
      <c r="AM37" s="657"/>
      <c r="AN37" s="657"/>
      <c r="AO37" s="657"/>
      <c r="AP37" s="657"/>
      <c r="AQ37" s="657"/>
      <c r="AR37" s="657"/>
      <c r="AS37" s="657"/>
      <c r="AT37" s="657"/>
      <c r="AU37" s="657"/>
      <c r="AV37" s="657"/>
      <c r="AW37" s="657"/>
      <c r="AX37" s="657"/>
      <c r="AY37" s="657"/>
      <c r="AZ37" s="657"/>
      <c r="BA37" s="657"/>
      <c r="BB37" s="657"/>
      <c r="BC37" s="657"/>
      <c r="BD37" s="657"/>
      <c r="BE37" s="657"/>
      <c r="BF37" s="657"/>
      <c r="BG37" s="657"/>
      <c r="BH37" s="657"/>
      <c r="BI37" s="657"/>
      <c r="BJ37" s="657"/>
      <c r="BK37" s="657"/>
      <c r="BL37" s="657"/>
      <c r="BM37" s="657"/>
      <c r="BN37" s="657"/>
      <c r="BO37" s="657"/>
      <c r="BP37" s="657"/>
      <c r="BQ37" s="657"/>
      <c r="BR37" s="657"/>
      <c r="BS37" s="657"/>
      <c r="BT37" s="657"/>
      <c r="BU37" s="657"/>
      <c r="BV37" s="657"/>
      <c r="BW37" s="657"/>
      <c r="BX37" s="657"/>
      <c r="BY37" s="657"/>
      <c r="BZ37" s="657"/>
      <c r="CA37" s="657"/>
      <c r="CB37" s="657"/>
      <c r="CC37" s="657"/>
      <c r="CD37" s="657"/>
      <c r="CE37" s="657"/>
      <c r="CF37" s="657"/>
      <c r="CG37" s="657"/>
      <c r="CH37" s="657"/>
      <c r="CI37" s="657"/>
      <c r="CJ37" s="657"/>
      <c r="CK37" s="657"/>
      <c r="CL37" s="657"/>
      <c r="CM37" s="657"/>
      <c r="CN37" s="657"/>
      <c r="CO37" s="657"/>
      <c r="CP37" s="657"/>
      <c r="CQ37" s="657"/>
      <c r="CR37" s="657"/>
      <c r="CS37" s="657"/>
      <c r="CT37" s="657"/>
      <c r="CU37" s="657"/>
      <c r="CV37" s="657"/>
      <c r="CW37" s="657"/>
      <c r="CX37" s="657"/>
      <c r="CY37" s="657"/>
      <c r="CZ37" s="657"/>
      <c r="DA37" s="657"/>
      <c r="DB37" s="657"/>
      <c r="DC37" s="657"/>
      <c r="DD37" s="657"/>
      <c r="DE37" s="657"/>
      <c r="DF37" s="657"/>
      <c r="DG37" s="657"/>
      <c r="DH37" s="657"/>
      <c r="DI37" s="657"/>
      <c r="DJ37" s="657"/>
      <c r="DK37" s="657"/>
      <c r="DL37" s="657"/>
      <c r="DM37" s="657"/>
      <c r="DN37" s="657"/>
      <c r="DO37" s="657"/>
      <c r="DP37" s="657"/>
      <c r="DQ37" s="657"/>
      <c r="DR37" s="657"/>
      <c r="DS37" s="657"/>
      <c r="DT37" s="657"/>
      <c r="DU37" s="657"/>
      <c r="DV37" s="657"/>
      <c r="DW37" s="657"/>
      <c r="DX37" s="657"/>
      <c r="DY37" s="657"/>
      <c r="DZ37" s="657"/>
      <c r="EA37" s="657"/>
      <c r="EB37" s="657"/>
      <c r="EC37" s="657"/>
      <c r="ED37" s="657"/>
      <c r="EE37" s="657"/>
      <c r="EF37" s="657"/>
      <c r="EG37" s="657"/>
      <c r="EH37" s="657"/>
      <c r="EI37" s="657"/>
      <c r="EJ37" s="657"/>
      <c r="EK37" s="657"/>
      <c r="EL37" s="657"/>
      <c r="EM37" s="657"/>
      <c r="EN37" s="657"/>
      <c r="EO37" s="657"/>
      <c r="EP37" s="657"/>
      <c r="EQ37" s="657"/>
      <c r="ER37" s="657"/>
      <c r="ES37" s="657"/>
      <c r="ET37" s="657"/>
      <c r="EU37" s="657"/>
      <c r="EV37" s="657"/>
      <c r="EW37" s="657"/>
      <c r="EX37" s="657"/>
      <c r="EY37" s="657"/>
      <c r="EZ37" s="657"/>
      <c r="FA37" s="657"/>
      <c r="FB37" s="657"/>
      <c r="FC37" s="657"/>
      <c r="FD37" s="657"/>
      <c r="FE37" s="657"/>
      <c r="FF37" s="657"/>
      <c r="FG37" s="657"/>
      <c r="FH37" s="657"/>
      <c r="FI37" s="657"/>
      <c r="FJ37" s="657"/>
      <c r="FK37" s="657"/>
      <c r="FL37" s="657"/>
      <c r="FM37" s="657"/>
      <c r="FN37" s="657"/>
      <c r="FO37" s="657"/>
      <c r="FP37" s="657"/>
      <c r="FQ37" s="657"/>
      <c r="FR37" s="657"/>
      <c r="FS37" s="657"/>
      <c r="FT37" s="657"/>
      <c r="FU37" s="657"/>
      <c r="FV37" s="657"/>
      <c r="FW37" s="657"/>
      <c r="FX37" s="657"/>
      <c r="FY37" s="657"/>
      <c r="FZ37" s="657"/>
      <c r="GA37" s="657"/>
      <c r="GB37" s="657"/>
      <c r="GC37" s="657"/>
      <c r="GD37" s="657"/>
      <c r="GE37" s="657"/>
      <c r="GF37" s="657"/>
      <c r="GG37" s="657"/>
      <c r="GH37" s="657"/>
      <c r="GI37" s="657"/>
      <c r="GJ37" s="657"/>
      <c r="GK37" s="657"/>
      <c r="GL37" s="657"/>
      <c r="GM37" s="657"/>
      <c r="GN37" s="657"/>
      <c r="GO37" s="657"/>
      <c r="GP37" s="657"/>
      <c r="GQ37" s="657"/>
      <c r="GR37" s="657"/>
      <c r="GS37" s="657"/>
      <c r="GT37" s="657"/>
      <c r="GU37" s="657"/>
      <c r="GV37" s="657"/>
      <c r="GW37" s="657"/>
      <c r="GX37" s="657"/>
      <c r="GY37" s="657"/>
      <c r="GZ37" s="657"/>
      <c r="HA37" s="657"/>
      <c r="HB37" s="657"/>
      <c r="HC37" s="657"/>
      <c r="HD37" s="657"/>
      <c r="HE37" s="657"/>
      <c r="HF37" s="657"/>
      <c r="HG37" s="657"/>
      <c r="HH37" s="657"/>
      <c r="HI37" s="657"/>
      <c r="HJ37" s="657"/>
      <c r="HK37" s="657"/>
      <c r="HL37" s="657"/>
      <c r="HM37" s="657"/>
      <c r="HN37" s="657"/>
      <c r="HO37" s="657"/>
      <c r="HP37" s="657"/>
      <c r="HQ37" s="657"/>
      <c r="HR37" s="657"/>
      <c r="HS37" s="657"/>
      <c r="HT37" s="657"/>
      <c r="HU37" s="657"/>
      <c r="HV37" s="657"/>
      <c r="HW37" s="657"/>
      <c r="HX37" s="657"/>
      <c r="HY37" s="657"/>
      <c r="HZ37" s="657"/>
      <c r="IA37" s="657"/>
      <c r="IB37" s="657"/>
      <c r="IC37" s="657"/>
      <c r="ID37" s="657"/>
      <c r="IE37" s="657"/>
      <c r="IF37" s="657"/>
      <c r="IG37" s="657"/>
      <c r="IH37" s="657"/>
    </row>
    <row r="38" s="694" customFormat="1" ht="24" customHeight="1" spans="1:242">
      <c r="A38" s="657"/>
      <c r="B38" s="695"/>
      <c r="C38" s="695"/>
      <c r="D38" s="695"/>
      <c r="E38" s="696"/>
      <c r="F38" s="696"/>
      <c r="G38" s="657"/>
      <c r="H38" s="657"/>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657"/>
      <c r="AH38" s="657"/>
      <c r="AI38" s="657"/>
      <c r="AJ38" s="657"/>
      <c r="AK38" s="657"/>
      <c r="AL38" s="657"/>
      <c r="AM38" s="657"/>
      <c r="AN38" s="657"/>
      <c r="AO38" s="657"/>
      <c r="AP38" s="657"/>
      <c r="AQ38" s="657"/>
      <c r="AR38" s="657"/>
      <c r="AS38" s="657"/>
      <c r="AT38" s="657"/>
      <c r="AU38" s="657"/>
      <c r="AV38" s="657"/>
      <c r="AW38" s="657"/>
      <c r="AX38" s="657"/>
      <c r="AY38" s="657"/>
      <c r="AZ38" s="657"/>
      <c r="BA38" s="657"/>
      <c r="BB38" s="657"/>
      <c r="BC38" s="657"/>
      <c r="BD38" s="657"/>
      <c r="BE38" s="657"/>
      <c r="BF38" s="657"/>
      <c r="BG38" s="657"/>
      <c r="BH38" s="657"/>
      <c r="BI38" s="657"/>
      <c r="BJ38" s="657"/>
      <c r="BK38" s="657"/>
      <c r="BL38" s="657"/>
      <c r="BM38" s="657"/>
      <c r="BN38" s="657"/>
      <c r="BO38" s="657"/>
      <c r="BP38" s="657"/>
      <c r="BQ38" s="657"/>
      <c r="BR38" s="657"/>
      <c r="BS38" s="657"/>
      <c r="BT38" s="657"/>
      <c r="BU38" s="657"/>
      <c r="BV38" s="657"/>
      <c r="BW38" s="657"/>
      <c r="BX38" s="657"/>
      <c r="BY38" s="657"/>
      <c r="BZ38" s="657"/>
      <c r="CA38" s="657"/>
      <c r="CB38" s="657"/>
      <c r="CC38" s="657"/>
      <c r="CD38" s="657"/>
      <c r="CE38" s="657"/>
      <c r="CF38" s="657"/>
      <c r="CG38" s="657"/>
      <c r="CH38" s="657"/>
      <c r="CI38" s="657"/>
      <c r="CJ38" s="657"/>
      <c r="CK38" s="657"/>
      <c r="CL38" s="657"/>
      <c r="CM38" s="657"/>
      <c r="CN38" s="657"/>
      <c r="CO38" s="657"/>
      <c r="CP38" s="657"/>
      <c r="CQ38" s="657"/>
      <c r="CR38" s="657"/>
      <c r="CS38" s="657"/>
      <c r="CT38" s="657"/>
      <c r="CU38" s="657"/>
      <c r="CV38" s="657"/>
      <c r="CW38" s="657"/>
      <c r="CX38" s="657"/>
      <c r="CY38" s="657"/>
      <c r="CZ38" s="657"/>
      <c r="DA38" s="657"/>
      <c r="DB38" s="657"/>
      <c r="DC38" s="657"/>
      <c r="DD38" s="657"/>
      <c r="DE38" s="657"/>
      <c r="DF38" s="657"/>
      <c r="DG38" s="657"/>
      <c r="DH38" s="657"/>
      <c r="DI38" s="657"/>
      <c r="DJ38" s="657"/>
      <c r="DK38" s="657"/>
      <c r="DL38" s="657"/>
      <c r="DM38" s="657"/>
      <c r="DN38" s="657"/>
      <c r="DO38" s="657"/>
      <c r="DP38" s="657"/>
      <c r="DQ38" s="657"/>
      <c r="DR38" s="657"/>
      <c r="DS38" s="657"/>
      <c r="DT38" s="657"/>
      <c r="DU38" s="657"/>
      <c r="DV38" s="657"/>
      <c r="DW38" s="657"/>
      <c r="DX38" s="657"/>
      <c r="DY38" s="657"/>
      <c r="DZ38" s="657"/>
      <c r="EA38" s="657"/>
      <c r="EB38" s="657"/>
      <c r="EC38" s="657"/>
      <c r="ED38" s="657"/>
      <c r="EE38" s="657"/>
      <c r="EF38" s="657"/>
      <c r="EG38" s="657"/>
      <c r="EH38" s="657"/>
      <c r="EI38" s="657"/>
      <c r="EJ38" s="657"/>
      <c r="EK38" s="657"/>
      <c r="EL38" s="657"/>
      <c r="EM38" s="657"/>
      <c r="EN38" s="657"/>
      <c r="EO38" s="657"/>
      <c r="EP38" s="657"/>
      <c r="EQ38" s="657"/>
      <c r="ER38" s="657"/>
      <c r="ES38" s="657"/>
      <c r="ET38" s="657"/>
      <c r="EU38" s="657"/>
      <c r="EV38" s="657"/>
      <c r="EW38" s="657"/>
      <c r="EX38" s="657"/>
      <c r="EY38" s="657"/>
      <c r="EZ38" s="657"/>
      <c r="FA38" s="657"/>
      <c r="FB38" s="657"/>
      <c r="FC38" s="657"/>
      <c r="FD38" s="657"/>
      <c r="FE38" s="657"/>
      <c r="FF38" s="657"/>
      <c r="FG38" s="657"/>
      <c r="FH38" s="657"/>
      <c r="FI38" s="657"/>
      <c r="FJ38" s="657"/>
      <c r="FK38" s="657"/>
      <c r="FL38" s="657"/>
      <c r="FM38" s="657"/>
      <c r="FN38" s="657"/>
      <c r="FO38" s="657"/>
      <c r="FP38" s="657"/>
      <c r="FQ38" s="657"/>
      <c r="FR38" s="657"/>
      <c r="FS38" s="657"/>
      <c r="FT38" s="657"/>
      <c r="FU38" s="657"/>
      <c r="FV38" s="657"/>
      <c r="FW38" s="657"/>
      <c r="FX38" s="657"/>
      <c r="FY38" s="657"/>
      <c r="FZ38" s="657"/>
      <c r="GA38" s="657"/>
      <c r="GB38" s="657"/>
      <c r="GC38" s="657"/>
      <c r="GD38" s="657"/>
      <c r="GE38" s="657"/>
      <c r="GF38" s="657"/>
      <c r="GG38" s="657"/>
      <c r="GH38" s="657"/>
      <c r="GI38" s="657"/>
      <c r="GJ38" s="657"/>
      <c r="GK38" s="657"/>
      <c r="GL38" s="657"/>
      <c r="GM38" s="657"/>
      <c r="GN38" s="657"/>
      <c r="GO38" s="657"/>
      <c r="GP38" s="657"/>
      <c r="GQ38" s="657"/>
      <c r="GR38" s="657"/>
      <c r="GS38" s="657"/>
      <c r="GT38" s="657"/>
      <c r="GU38" s="657"/>
      <c r="GV38" s="657"/>
      <c r="GW38" s="657"/>
      <c r="GX38" s="657"/>
      <c r="GY38" s="657"/>
      <c r="GZ38" s="657"/>
      <c r="HA38" s="657"/>
      <c r="HB38" s="657"/>
      <c r="HC38" s="657"/>
      <c r="HD38" s="657"/>
      <c r="HE38" s="657"/>
      <c r="HF38" s="657"/>
      <c r="HG38" s="657"/>
      <c r="HH38" s="657"/>
      <c r="HI38" s="657"/>
      <c r="HJ38" s="657"/>
      <c r="HK38" s="657"/>
      <c r="HL38" s="657"/>
      <c r="HM38" s="657"/>
      <c r="HN38" s="657"/>
      <c r="HO38" s="657"/>
      <c r="HP38" s="657"/>
      <c r="HQ38" s="657"/>
      <c r="HR38" s="657"/>
      <c r="HS38" s="657"/>
      <c r="HT38" s="657"/>
      <c r="HU38" s="657"/>
      <c r="HV38" s="657"/>
      <c r="HW38" s="657"/>
      <c r="HX38" s="657"/>
      <c r="HY38" s="657"/>
      <c r="HZ38" s="657"/>
      <c r="IA38" s="657"/>
      <c r="IB38" s="657"/>
      <c r="IC38" s="657"/>
      <c r="ID38" s="657"/>
      <c r="IE38" s="657"/>
      <c r="IF38" s="657"/>
      <c r="IG38" s="657"/>
      <c r="IH38" s="657"/>
    </row>
    <row r="39" s="694" customFormat="1" ht="24" customHeight="1" spans="1:242">
      <c r="A39" s="657"/>
      <c r="B39" s="695"/>
      <c r="C39" s="695"/>
      <c r="D39" s="695"/>
      <c r="E39" s="696"/>
      <c r="F39" s="696"/>
      <c r="G39" s="657"/>
      <c r="H39" s="657"/>
      <c r="I39" s="657"/>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7"/>
      <c r="AK39" s="657"/>
      <c r="AL39" s="657"/>
      <c r="AM39" s="657"/>
      <c r="AN39" s="657"/>
      <c r="AO39" s="657"/>
      <c r="AP39" s="657"/>
      <c r="AQ39" s="657"/>
      <c r="AR39" s="657"/>
      <c r="AS39" s="657"/>
      <c r="AT39" s="657"/>
      <c r="AU39" s="657"/>
      <c r="AV39" s="657"/>
      <c r="AW39" s="657"/>
      <c r="AX39" s="657"/>
      <c r="AY39" s="657"/>
      <c r="AZ39" s="657"/>
      <c r="BA39" s="657"/>
      <c r="BB39" s="657"/>
      <c r="BC39" s="657"/>
      <c r="BD39" s="657"/>
      <c r="BE39" s="657"/>
      <c r="BF39" s="657"/>
      <c r="BG39" s="657"/>
      <c r="BH39" s="657"/>
      <c r="BI39" s="657"/>
      <c r="BJ39" s="657"/>
      <c r="BK39" s="657"/>
      <c r="BL39" s="657"/>
      <c r="BM39" s="657"/>
      <c r="BN39" s="657"/>
      <c r="BO39" s="657"/>
      <c r="BP39" s="657"/>
      <c r="BQ39" s="657"/>
      <c r="BR39" s="657"/>
      <c r="BS39" s="657"/>
      <c r="BT39" s="657"/>
      <c r="BU39" s="657"/>
      <c r="BV39" s="657"/>
      <c r="BW39" s="657"/>
      <c r="BX39" s="657"/>
      <c r="BY39" s="657"/>
      <c r="BZ39" s="657"/>
      <c r="CA39" s="657"/>
      <c r="CB39" s="657"/>
      <c r="CC39" s="657"/>
      <c r="CD39" s="657"/>
      <c r="CE39" s="657"/>
      <c r="CF39" s="657"/>
      <c r="CG39" s="657"/>
      <c r="CH39" s="657"/>
      <c r="CI39" s="657"/>
      <c r="CJ39" s="657"/>
      <c r="CK39" s="657"/>
      <c r="CL39" s="657"/>
      <c r="CM39" s="657"/>
      <c r="CN39" s="657"/>
      <c r="CO39" s="657"/>
      <c r="CP39" s="657"/>
      <c r="CQ39" s="657"/>
      <c r="CR39" s="657"/>
      <c r="CS39" s="657"/>
      <c r="CT39" s="657"/>
      <c r="CU39" s="657"/>
      <c r="CV39" s="657"/>
      <c r="CW39" s="657"/>
      <c r="CX39" s="657"/>
      <c r="CY39" s="657"/>
      <c r="CZ39" s="657"/>
      <c r="DA39" s="657"/>
      <c r="DB39" s="657"/>
      <c r="DC39" s="657"/>
      <c r="DD39" s="657"/>
      <c r="DE39" s="657"/>
      <c r="DF39" s="657"/>
      <c r="DG39" s="657"/>
      <c r="DH39" s="657"/>
      <c r="DI39" s="657"/>
      <c r="DJ39" s="657"/>
      <c r="DK39" s="657"/>
      <c r="DL39" s="657"/>
      <c r="DM39" s="657"/>
      <c r="DN39" s="657"/>
      <c r="DO39" s="657"/>
      <c r="DP39" s="657"/>
      <c r="DQ39" s="657"/>
      <c r="DR39" s="657"/>
      <c r="DS39" s="657"/>
      <c r="DT39" s="657"/>
      <c r="DU39" s="657"/>
      <c r="DV39" s="657"/>
      <c r="DW39" s="657"/>
      <c r="DX39" s="657"/>
      <c r="DY39" s="657"/>
      <c r="DZ39" s="657"/>
      <c r="EA39" s="657"/>
      <c r="EB39" s="657"/>
      <c r="EC39" s="657"/>
      <c r="ED39" s="657"/>
      <c r="EE39" s="657"/>
      <c r="EF39" s="657"/>
      <c r="EG39" s="657"/>
      <c r="EH39" s="657"/>
      <c r="EI39" s="657"/>
      <c r="EJ39" s="657"/>
      <c r="EK39" s="657"/>
      <c r="EL39" s="657"/>
      <c r="EM39" s="657"/>
      <c r="EN39" s="657"/>
      <c r="EO39" s="657"/>
      <c r="EP39" s="657"/>
      <c r="EQ39" s="657"/>
      <c r="ER39" s="657"/>
      <c r="ES39" s="657"/>
      <c r="ET39" s="657"/>
      <c r="EU39" s="657"/>
      <c r="EV39" s="657"/>
      <c r="EW39" s="657"/>
      <c r="EX39" s="657"/>
      <c r="EY39" s="657"/>
      <c r="EZ39" s="657"/>
      <c r="FA39" s="657"/>
      <c r="FB39" s="657"/>
      <c r="FC39" s="657"/>
      <c r="FD39" s="657"/>
      <c r="FE39" s="657"/>
      <c r="FF39" s="657"/>
      <c r="FG39" s="657"/>
      <c r="FH39" s="657"/>
      <c r="FI39" s="657"/>
      <c r="FJ39" s="657"/>
      <c r="FK39" s="657"/>
      <c r="FL39" s="657"/>
      <c r="FM39" s="657"/>
      <c r="FN39" s="657"/>
      <c r="FO39" s="657"/>
      <c r="FP39" s="657"/>
      <c r="FQ39" s="657"/>
      <c r="FR39" s="657"/>
      <c r="FS39" s="657"/>
      <c r="FT39" s="657"/>
      <c r="FU39" s="657"/>
      <c r="FV39" s="657"/>
      <c r="FW39" s="657"/>
      <c r="FX39" s="657"/>
      <c r="FY39" s="657"/>
      <c r="FZ39" s="657"/>
      <c r="GA39" s="657"/>
      <c r="GB39" s="657"/>
      <c r="GC39" s="657"/>
      <c r="GD39" s="657"/>
      <c r="GE39" s="657"/>
      <c r="GF39" s="657"/>
      <c r="GG39" s="657"/>
      <c r="GH39" s="657"/>
      <c r="GI39" s="657"/>
      <c r="GJ39" s="657"/>
      <c r="GK39" s="657"/>
      <c r="GL39" s="657"/>
      <c r="GM39" s="657"/>
      <c r="GN39" s="657"/>
      <c r="GO39" s="657"/>
      <c r="GP39" s="657"/>
      <c r="GQ39" s="657"/>
      <c r="GR39" s="657"/>
      <c r="GS39" s="657"/>
      <c r="GT39" s="657"/>
      <c r="GU39" s="657"/>
      <c r="GV39" s="657"/>
      <c r="GW39" s="657"/>
      <c r="GX39" s="657"/>
      <c r="GY39" s="657"/>
      <c r="GZ39" s="657"/>
      <c r="HA39" s="657"/>
      <c r="HB39" s="657"/>
      <c r="HC39" s="657"/>
      <c r="HD39" s="657"/>
      <c r="HE39" s="657"/>
      <c r="HF39" s="657"/>
      <c r="HG39" s="657"/>
      <c r="HH39" s="657"/>
      <c r="HI39" s="657"/>
      <c r="HJ39" s="657"/>
      <c r="HK39" s="657"/>
      <c r="HL39" s="657"/>
      <c r="HM39" s="657"/>
      <c r="HN39" s="657"/>
      <c r="HO39" s="657"/>
      <c r="HP39" s="657"/>
      <c r="HQ39" s="657"/>
      <c r="HR39" s="657"/>
      <c r="HS39" s="657"/>
      <c r="HT39" s="657"/>
      <c r="HU39" s="657"/>
      <c r="HV39" s="657"/>
      <c r="HW39" s="657"/>
      <c r="HX39" s="657"/>
      <c r="HY39" s="657"/>
      <c r="HZ39" s="657"/>
      <c r="IA39" s="657"/>
      <c r="IB39" s="657"/>
      <c r="IC39" s="657"/>
      <c r="ID39" s="657"/>
      <c r="IE39" s="657"/>
      <c r="IF39" s="657"/>
      <c r="IG39" s="657"/>
      <c r="IH39" s="657"/>
    </row>
    <row r="40" s="694" customFormat="1" ht="24" customHeight="1" spans="1:242">
      <c r="A40" s="657"/>
      <c r="B40" s="695"/>
      <c r="C40" s="695"/>
      <c r="D40" s="695"/>
      <c r="E40" s="696"/>
      <c r="F40" s="696"/>
      <c r="G40" s="657"/>
      <c r="H40" s="657"/>
      <c r="I40" s="657"/>
      <c r="J40" s="657"/>
      <c r="K40" s="657"/>
      <c r="L40" s="657"/>
      <c r="M40" s="657"/>
      <c r="N40" s="657"/>
      <c r="O40" s="657"/>
      <c r="P40" s="657"/>
      <c r="Q40" s="657"/>
      <c r="R40" s="657"/>
      <c r="S40" s="657"/>
      <c r="T40" s="657"/>
      <c r="U40" s="657"/>
      <c r="V40" s="657"/>
      <c r="W40" s="657"/>
      <c r="X40" s="657"/>
      <c r="Y40" s="657"/>
      <c r="Z40" s="657"/>
      <c r="AA40" s="657"/>
      <c r="AB40" s="657"/>
      <c r="AC40" s="657"/>
      <c r="AD40" s="657"/>
      <c r="AE40" s="657"/>
      <c r="AF40" s="657"/>
      <c r="AG40" s="657"/>
      <c r="AH40" s="657"/>
      <c r="AI40" s="657"/>
      <c r="AJ40" s="657"/>
      <c r="AK40" s="657"/>
      <c r="AL40" s="657"/>
      <c r="AM40" s="657"/>
      <c r="AN40" s="657"/>
      <c r="AO40" s="657"/>
      <c r="AP40" s="657"/>
      <c r="AQ40" s="657"/>
      <c r="AR40" s="657"/>
      <c r="AS40" s="657"/>
      <c r="AT40" s="657"/>
      <c r="AU40" s="657"/>
      <c r="AV40" s="657"/>
      <c r="AW40" s="657"/>
      <c r="AX40" s="657"/>
      <c r="AY40" s="657"/>
      <c r="AZ40" s="657"/>
      <c r="BA40" s="657"/>
      <c r="BB40" s="657"/>
      <c r="BC40" s="657"/>
      <c r="BD40" s="657"/>
      <c r="BE40" s="657"/>
      <c r="BF40" s="657"/>
      <c r="BG40" s="657"/>
      <c r="BH40" s="657"/>
      <c r="BI40" s="657"/>
      <c r="BJ40" s="657"/>
      <c r="BK40" s="657"/>
      <c r="BL40" s="657"/>
      <c r="BM40" s="657"/>
      <c r="BN40" s="657"/>
      <c r="BO40" s="657"/>
      <c r="BP40" s="657"/>
      <c r="BQ40" s="657"/>
      <c r="BR40" s="657"/>
      <c r="BS40" s="657"/>
      <c r="BT40" s="657"/>
      <c r="BU40" s="657"/>
      <c r="BV40" s="657"/>
      <c r="BW40" s="657"/>
      <c r="BX40" s="657"/>
      <c r="BY40" s="657"/>
      <c r="BZ40" s="657"/>
      <c r="CA40" s="657"/>
      <c r="CB40" s="657"/>
      <c r="CC40" s="657"/>
      <c r="CD40" s="657"/>
      <c r="CE40" s="657"/>
      <c r="CF40" s="657"/>
      <c r="CG40" s="657"/>
      <c r="CH40" s="657"/>
      <c r="CI40" s="657"/>
      <c r="CJ40" s="657"/>
      <c r="CK40" s="657"/>
      <c r="CL40" s="657"/>
      <c r="CM40" s="657"/>
      <c r="CN40" s="657"/>
      <c r="CO40" s="657"/>
      <c r="CP40" s="657"/>
      <c r="CQ40" s="657"/>
      <c r="CR40" s="657"/>
      <c r="CS40" s="657"/>
      <c r="CT40" s="657"/>
      <c r="CU40" s="657"/>
      <c r="CV40" s="657"/>
      <c r="CW40" s="657"/>
      <c r="CX40" s="657"/>
      <c r="CY40" s="657"/>
      <c r="CZ40" s="657"/>
      <c r="DA40" s="657"/>
      <c r="DB40" s="657"/>
      <c r="DC40" s="657"/>
      <c r="DD40" s="657"/>
      <c r="DE40" s="657"/>
      <c r="DF40" s="657"/>
      <c r="DG40" s="657"/>
      <c r="DH40" s="657"/>
      <c r="DI40" s="657"/>
      <c r="DJ40" s="657"/>
      <c r="DK40" s="657"/>
      <c r="DL40" s="657"/>
      <c r="DM40" s="657"/>
      <c r="DN40" s="657"/>
      <c r="DO40" s="657"/>
      <c r="DP40" s="657"/>
      <c r="DQ40" s="657"/>
      <c r="DR40" s="657"/>
      <c r="DS40" s="657"/>
      <c r="DT40" s="657"/>
      <c r="DU40" s="657"/>
      <c r="DV40" s="657"/>
      <c r="DW40" s="657"/>
      <c r="DX40" s="657"/>
      <c r="DY40" s="657"/>
      <c r="DZ40" s="657"/>
      <c r="EA40" s="657"/>
      <c r="EB40" s="657"/>
      <c r="EC40" s="657"/>
      <c r="ED40" s="657"/>
      <c r="EE40" s="657"/>
      <c r="EF40" s="657"/>
      <c r="EG40" s="657"/>
      <c r="EH40" s="657"/>
      <c r="EI40" s="657"/>
      <c r="EJ40" s="657"/>
      <c r="EK40" s="657"/>
      <c r="EL40" s="657"/>
      <c r="EM40" s="657"/>
      <c r="EN40" s="657"/>
      <c r="EO40" s="657"/>
      <c r="EP40" s="657"/>
      <c r="EQ40" s="657"/>
      <c r="ER40" s="657"/>
      <c r="ES40" s="657"/>
      <c r="ET40" s="657"/>
      <c r="EU40" s="657"/>
      <c r="EV40" s="657"/>
      <c r="EW40" s="657"/>
      <c r="EX40" s="657"/>
      <c r="EY40" s="657"/>
      <c r="EZ40" s="657"/>
      <c r="FA40" s="657"/>
      <c r="FB40" s="657"/>
      <c r="FC40" s="657"/>
      <c r="FD40" s="657"/>
      <c r="FE40" s="657"/>
      <c r="FF40" s="657"/>
      <c r="FG40" s="657"/>
      <c r="FH40" s="657"/>
      <c r="FI40" s="657"/>
      <c r="FJ40" s="657"/>
      <c r="FK40" s="657"/>
      <c r="FL40" s="657"/>
      <c r="FM40" s="657"/>
      <c r="FN40" s="657"/>
      <c r="FO40" s="657"/>
      <c r="FP40" s="657"/>
      <c r="FQ40" s="657"/>
      <c r="FR40" s="657"/>
      <c r="FS40" s="657"/>
      <c r="FT40" s="657"/>
      <c r="FU40" s="657"/>
      <c r="FV40" s="657"/>
      <c r="FW40" s="657"/>
      <c r="FX40" s="657"/>
      <c r="FY40" s="657"/>
      <c r="FZ40" s="657"/>
      <c r="GA40" s="657"/>
      <c r="GB40" s="657"/>
      <c r="GC40" s="657"/>
      <c r="GD40" s="657"/>
      <c r="GE40" s="657"/>
      <c r="GF40" s="657"/>
      <c r="GG40" s="657"/>
      <c r="GH40" s="657"/>
      <c r="GI40" s="657"/>
      <c r="GJ40" s="657"/>
      <c r="GK40" s="657"/>
      <c r="GL40" s="657"/>
      <c r="GM40" s="657"/>
      <c r="GN40" s="657"/>
      <c r="GO40" s="657"/>
      <c r="GP40" s="657"/>
      <c r="GQ40" s="657"/>
      <c r="GR40" s="657"/>
      <c r="GS40" s="657"/>
      <c r="GT40" s="657"/>
      <c r="GU40" s="657"/>
      <c r="GV40" s="657"/>
      <c r="GW40" s="657"/>
      <c r="GX40" s="657"/>
      <c r="GY40" s="657"/>
      <c r="GZ40" s="657"/>
      <c r="HA40" s="657"/>
      <c r="HB40" s="657"/>
      <c r="HC40" s="657"/>
      <c r="HD40" s="657"/>
      <c r="HE40" s="657"/>
      <c r="HF40" s="657"/>
      <c r="HG40" s="657"/>
      <c r="HH40" s="657"/>
      <c r="HI40" s="657"/>
      <c r="HJ40" s="657"/>
      <c r="HK40" s="657"/>
      <c r="HL40" s="657"/>
      <c r="HM40" s="657"/>
      <c r="HN40" s="657"/>
      <c r="HO40" s="657"/>
      <c r="HP40" s="657"/>
      <c r="HQ40" s="657"/>
      <c r="HR40" s="657"/>
      <c r="HS40" s="657"/>
      <c r="HT40" s="657"/>
      <c r="HU40" s="657"/>
      <c r="HV40" s="657"/>
      <c r="HW40" s="657"/>
      <c r="HX40" s="657"/>
      <c r="HY40" s="657"/>
      <c r="HZ40" s="657"/>
      <c r="IA40" s="657"/>
      <c r="IB40" s="657"/>
      <c r="IC40" s="657"/>
      <c r="ID40" s="657"/>
      <c r="IE40" s="657"/>
      <c r="IF40" s="657"/>
      <c r="IG40" s="657"/>
      <c r="IH40" s="657"/>
    </row>
    <row r="41" s="694" customFormat="1" ht="24" customHeight="1" spans="1:242">
      <c r="A41" s="657"/>
      <c r="B41" s="695"/>
      <c r="C41" s="695"/>
      <c r="D41" s="695"/>
      <c r="E41" s="696"/>
      <c r="F41" s="696"/>
      <c r="G41" s="657"/>
      <c r="H41" s="657"/>
      <c r="I41" s="657"/>
      <c r="J41" s="657"/>
      <c r="K41" s="657"/>
      <c r="L41" s="657"/>
      <c r="M41" s="657"/>
      <c r="N41" s="657"/>
      <c r="O41" s="657"/>
      <c r="P41" s="657"/>
      <c r="Q41" s="657"/>
      <c r="R41" s="657"/>
      <c r="S41" s="657"/>
      <c r="T41" s="657"/>
      <c r="U41" s="657"/>
      <c r="V41" s="657"/>
      <c r="W41" s="657"/>
      <c r="X41" s="657"/>
      <c r="Y41" s="657"/>
      <c r="Z41" s="657"/>
      <c r="AA41" s="657"/>
      <c r="AB41" s="657"/>
      <c r="AC41" s="657"/>
      <c r="AD41" s="657"/>
      <c r="AE41" s="657"/>
      <c r="AF41" s="657"/>
      <c r="AG41" s="657"/>
      <c r="AH41" s="657"/>
      <c r="AI41" s="657"/>
      <c r="AJ41" s="657"/>
      <c r="AK41" s="657"/>
      <c r="AL41" s="657"/>
      <c r="AM41" s="657"/>
      <c r="AN41" s="657"/>
      <c r="AO41" s="657"/>
      <c r="AP41" s="657"/>
      <c r="AQ41" s="657"/>
      <c r="AR41" s="657"/>
      <c r="AS41" s="657"/>
      <c r="AT41" s="657"/>
      <c r="AU41" s="657"/>
      <c r="AV41" s="657"/>
      <c r="AW41" s="657"/>
      <c r="AX41" s="657"/>
      <c r="AY41" s="657"/>
      <c r="AZ41" s="657"/>
      <c r="BA41" s="657"/>
      <c r="BB41" s="657"/>
      <c r="BC41" s="657"/>
      <c r="BD41" s="657"/>
      <c r="BE41" s="657"/>
      <c r="BF41" s="657"/>
      <c r="BG41" s="657"/>
      <c r="BH41" s="657"/>
      <c r="BI41" s="657"/>
      <c r="BJ41" s="657"/>
      <c r="BK41" s="657"/>
      <c r="BL41" s="657"/>
      <c r="BM41" s="657"/>
      <c r="BN41" s="657"/>
      <c r="BO41" s="657"/>
      <c r="BP41" s="657"/>
      <c r="BQ41" s="657"/>
      <c r="BR41" s="657"/>
      <c r="BS41" s="657"/>
      <c r="BT41" s="657"/>
      <c r="BU41" s="657"/>
      <c r="BV41" s="657"/>
      <c r="BW41" s="657"/>
      <c r="BX41" s="657"/>
      <c r="BY41" s="657"/>
      <c r="BZ41" s="657"/>
      <c r="CA41" s="657"/>
      <c r="CB41" s="657"/>
      <c r="CC41" s="657"/>
      <c r="CD41" s="657"/>
      <c r="CE41" s="657"/>
      <c r="CF41" s="657"/>
      <c r="CG41" s="657"/>
      <c r="CH41" s="657"/>
      <c r="CI41" s="657"/>
      <c r="CJ41" s="657"/>
      <c r="CK41" s="657"/>
      <c r="CL41" s="657"/>
      <c r="CM41" s="657"/>
      <c r="CN41" s="657"/>
      <c r="CO41" s="657"/>
      <c r="CP41" s="657"/>
      <c r="CQ41" s="657"/>
      <c r="CR41" s="657"/>
      <c r="CS41" s="657"/>
      <c r="CT41" s="657"/>
      <c r="CU41" s="657"/>
      <c r="CV41" s="657"/>
      <c r="CW41" s="657"/>
      <c r="CX41" s="657"/>
      <c r="CY41" s="657"/>
      <c r="CZ41" s="657"/>
      <c r="DA41" s="657"/>
      <c r="DB41" s="657"/>
      <c r="DC41" s="657"/>
      <c r="DD41" s="657"/>
      <c r="DE41" s="657"/>
      <c r="DF41" s="657"/>
      <c r="DG41" s="657"/>
      <c r="DH41" s="657"/>
      <c r="DI41" s="657"/>
      <c r="DJ41" s="657"/>
      <c r="DK41" s="657"/>
      <c r="DL41" s="657"/>
      <c r="DM41" s="657"/>
      <c r="DN41" s="657"/>
      <c r="DO41" s="657"/>
      <c r="DP41" s="657"/>
      <c r="DQ41" s="657"/>
      <c r="DR41" s="657"/>
      <c r="DS41" s="657"/>
      <c r="DT41" s="657"/>
      <c r="DU41" s="657"/>
      <c r="DV41" s="657"/>
      <c r="DW41" s="657"/>
      <c r="DX41" s="657"/>
      <c r="DY41" s="657"/>
      <c r="DZ41" s="657"/>
      <c r="EA41" s="657"/>
      <c r="EB41" s="657"/>
      <c r="EC41" s="657"/>
      <c r="ED41" s="657"/>
      <c r="EE41" s="657"/>
      <c r="EF41" s="657"/>
      <c r="EG41" s="657"/>
      <c r="EH41" s="657"/>
      <c r="EI41" s="657"/>
      <c r="EJ41" s="657"/>
      <c r="EK41" s="657"/>
      <c r="EL41" s="657"/>
      <c r="EM41" s="657"/>
      <c r="EN41" s="657"/>
      <c r="EO41" s="657"/>
      <c r="EP41" s="657"/>
      <c r="EQ41" s="657"/>
      <c r="ER41" s="657"/>
      <c r="ES41" s="657"/>
      <c r="ET41" s="657"/>
      <c r="EU41" s="657"/>
      <c r="EV41" s="657"/>
      <c r="EW41" s="657"/>
      <c r="EX41" s="657"/>
      <c r="EY41" s="657"/>
      <c r="EZ41" s="657"/>
      <c r="FA41" s="657"/>
      <c r="FB41" s="657"/>
      <c r="FC41" s="657"/>
      <c r="FD41" s="657"/>
      <c r="FE41" s="657"/>
      <c r="FF41" s="657"/>
      <c r="FG41" s="657"/>
      <c r="FH41" s="657"/>
      <c r="FI41" s="657"/>
      <c r="FJ41" s="657"/>
      <c r="FK41" s="657"/>
      <c r="FL41" s="657"/>
      <c r="FM41" s="657"/>
      <c r="FN41" s="657"/>
      <c r="FO41" s="657"/>
      <c r="FP41" s="657"/>
      <c r="FQ41" s="657"/>
      <c r="FR41" s="657"/>
      <c r="FS41" s="657"/>
      <c r="FT41" s="657"/>
      <c r="FU41" s="657"/>
      <c r="FV41" s="657"/>
      <c r="FW41" s="657"/>
      <c r="FX41" s="657"/>
      <c r="FY41" s="657"/>
      <c r="FZ41" s="657"/>
      <c r="GA41" s="657"/>
      <c r="GB41" s="657"/>
      <c r="GC41" s="657"/>
      <c r="GD41" s="657"/>
      <c r="GE41" s="657"/>
      <c r="GF41" s="657"/>
      <c r="GG41" s="657"/>
      <c r="GH41" s="657"/>
      <c r="GI41" s="657"/>
      <c r="GJ41" s="657"/>
      <c r="GK41" s="657"/>
      <c r="GL41" s="657"/>
      <c r="GM41" s="657"/>
      <c r="GN41" s="657"/>
      <c r="GO41" s="657"/>
      <c r="GP41" s="657"/>
      <c r="GQ41" s="657"/>
      <c r="GR41" s="657"/>
      <c r="GS41" s="657"/>
      <c r="GT41" s="657"/>
      <c r="GU41" s="657"/>
      <c r="GV41" s="657"/>
      <c r="GW41" s="657"/>
      <c r="GX41" s="657"/>
      <c r="GY41" s="657"/>
      <c r="GZ41" s="657"/>
      <c r="HA41" s="657"/>
      <c r="HB41" s="657"/>
      <c r="HC41" s="657"/>
      <c r="HD41" s="657"/>
      <c r="HE41" s="657"/>
      <c r="HF41" s="657"/>
      <c r="HG41" s="657"/>
      <c r="HH41" s="657"/>
      <c r="HI41" s="657"/>
      <c r="HJ41" s="657"/>
      <c r="HK41" s="657"/>
      <c r="HL41" s="657"/>
      <c r="HM41" s="657"/>
      <c r="HN41" s="657"/>
      <c r="HO41" s="657"/>
      <c r="HP41" s="657"/>
      <c r="HQ41" s="657"/>
      <c r="HR41" s="657"/>
      <c r="HS41" s="657"/>
      <c r="HT41" s="657"/>
      <c r="HU41" s="657"/>
      <c r="HV41" s="657"/>
      <c r="HW41" s="657"/>
      <c r="HX41" s="657"/>
      <c r="HY41" s="657"/>
      <c r="HZ41" s="657"/>
      <c r="IA41" s="657"/>
      <c r="IB41" s="657"/>
      <c r="IC41" s="657"/>
      <c r="ID41" s="657"/>
      <c r="IE41" s="657"/>
      <c r="IF41" s="657"/>
      <c r="IG41" s="657"/>
      <c r="IH41" s="657"/>
    </row>
    <row r="42" s="694" customFormat="1" ht="24" customHeight="1" spans="1:242">
      <c r="A42" s="657"/>
      <c r="B42" s="695"/>
      <c r="C42" s="695"/>
      <c r="D42" s="695"/>
      <c r="E42" s="696"/>
      <c r="F42" s="696"/>
      <c r="G42" s="657"/>
      <c r="H42" s="657"/>
      <c r="I42" s="657"/>
      <c r="J42" s="657"/>
      <c r="K42" s="657"/>
      <c r="L42" s="657"/>
      <c r="M42" s="657"/>
      <c r="N42" s="657"/>
      <c r="O42" s="657"/>
      <c r="P42" s="657"/>
      <c r="Q42" s="657"/>
      <c r="R42" s="657"/>
      <c r="S42" s="657"/>
      <c r="T42" s="657"/>
      <c r="U42" s="657"/>
      <c r="V42" s="657"/>
      <c r="W42" s="657"/>
      <c r="X42" s="657"/>
      <c r="Y42" s="657"/>
      <c r="Z42" s="657"/>
      <c r="AA42" s="657"/>
      <c r="AB42" s="657"/>
      <c r="AC42" s="657"/>
      <c r="AD42" s="657"/>
      <c r="AE42" s="657"/>
      <c r="AF42" s="657"/>
      <c r="AG42" s="657"/>
      <c r="AH42" s="657"/>
      <c r="AI42" s="657"/>
      <c r="AJ42" s="657"/>
      <c r="AK42" s="657"/>
      <c r="AL42" s="657"/>
      <c r="AM42" s="657"/>
      <c r="AN42" s="657"/>
      <c r="AO42" s="657"/>
      <c r="AP42" s="657"/>
      <c r="AQ42" s="657"/>
      <c r="AR42" s="657"/>
      <c r="AS42" s="657"/>
      <c r="AT42" s="657"/>
      <c r="AU42" s="657"/>
      <c r="AV42" s="657"/>
      <c r="AW42" s="657"/>
      <c r="AX42" s="657"/>
      <c r="AY42" s="657"/>
      <c r="AZ42" s="657"/>
      <c r="BA42" s="657"/>
      <c r="BB42" s="657"/>
      <c r="BC42" s="657"/>
      <c r="BD42" s="657"/>
      <c r="BE42" s="657"/>
      <c r="BF42" s="657"/>
      <c r="BG42" s="657"/>
      <c r="BH42" s="657"/>
      <c r="BI42" s="657"/>
      <c r="BJ42" s="657"/>
      <c r="BK42" s="657"/>
      <c r="BL42" s="657"/>
      <c r="BM42" s="657"/>
      <c r="BN42" s="657"/>
      <c r="BO42" s="657"/>
      <c r="BP42" s="657"/>
      <c r="BQ42" s="657"/>
      <c r="BR42" s="657"/>
      <c r="BS42" s="657"/>
      <c r="BT42" s="657"/>
      <c r="BU42" s="657"/>
      <c r="BV42" s="657"/>
      <c r="BW42" s="657"/>
      <c r="BX42" s="657"/>
      <c r="BY42" s="657"/>
      <c r="BZ42" s="657"/>
      <c r="CA42" s="657"/>
      <c r="CB42" s="657"/>
      <c r="CC42" s="657"/>
      <c r="CD42" s="657"/>
      <c r="CE42" s="657"/>
      <c r="CF42" s="657"/>
      <c r="CG42" s="657"/>
      <c r="CH42" s="657"/>
      <c r="CI42" s="657"/>
      <c r="CJ42" s="657"/>
      <c r="CK42" s="657"/>
      <c r="CL42" s="657"/>
      <c r="CM42" s="657"/>
      <c r="CN42" s="657"/>
      <c r="CO42" s="657"/>
      <c r="CP42" s="657"/>
      <c r="CQ42" s="657"/>
      <c r="CR42" s="657"/>
      <c r="CS42" s="657"/>
      <c r="CT42" s="657"/>
      <c r="CU42" s="657"/>
      <c r="CV42" s="657"/>
      <c r="CW42" s="657"/>
      <c r="CX42" s="657"/>
      <c r="CY42" s="657"/>
      <c r="CZ42" s="657"/>
      <c r="DA42" s="657"/>
      <c r="DB42" s="657"/>
      <c r="DC42" s="657"/>
      <c r="DD42" s="657"/>
      <c r="DE42" s="657"/>
      <c r="DF42" s="657"/>
      <c r="DG42" s="657"/>
      <c r="DH42" s="657"/>
      <c r="DI42" s="657"/>
      <c r="DJ42" s="657"/>
      <c r="DK42" s="657"/>
      <c r="DL42" s="657"/>
      <c r="DM42" s="657"/>
      <c r="DN42" s="657"/>
      <c r="DO42" s="657"/>
      <c r="DP42" s="657"/>
      <c r="DQ42" s="657"/>
      <c r="DR42" s="657"/>
      <c r="DS42" s="657"/>
      <c r="DT42" s="657"/>
      <c r="DU42" s="657"/>
      <c r="DV42" s="657"/>
      <c r="DW42" s="657"/>
      <c r="DX42" s="657"/>
      <c r="DY42" s="657"/>
      <c r="DZ42" s="657"/>
      <c r="EA42" s="657"/>
      <c r="EB42" s="657"/>
      <c r="EC42" s="657"/>
      <c r="ED42" s="657"/>
      <c r="EE42" s="657"/>
      <c r="EF42" s="657"/>
      <c r="EG42" s="657"/>
      <c r="EH42" s="657"/>
      <c r="EI42" s="657"/>
      <c r="EJ42" s="657"/>
      <c r="EK42" s="657"/>
      <c r="EL42" s="657"/>
      <c r="EM42" s="657"/>
      <c r="EN42" s="657"/>
      <c r="EO42" s="657"/>
      <c r="EP42" s="657"/>
      <c r="EQ42" s="657"/>
      <c r="ER42" s="657"/>
      <c r="ES42" s="657"/>
      <c r="ET42" s="657"/>
      <c r="EU42" s="657"/>
      <c r="EV42" s="657"/>
      <c r="EW42" s="657"/>
      <c r="EX42" s="657"/>
      <c r="EY42" s="657"/>
      <c r="EZ42" s="657"/>
      <c r="FA42" s="657"/>
      <c r="FB42" s="657"/>
      <c r="FC42" s="657"/>
      <c r="FD42" s="657"/>
      <c r="FE42" s="657"/>
      <c r="FF42" s="657"/>
      <c r="FG42" s="657"/>
      <c r="FH42" s="657"/>
      <c r="FI42" s="657"/>
      <c r="FJ42" s="657"/>
      <c r="FK42" s="657"/>
      <c r="FL42" s="657"/>
      <c r="FM42" s="657"/>
      <c r="FN42" s="657"/>
      <c r="FO42" s="657"/>
      <c r="FP42" s="657"/>
      <c r="FQ42" s="657"/>
      <c r="FR42" s="657"/>
      <c r="FS42" s="657"/>
      <c r="FT42" s="657"/>
      <c r="FU42" s="657"/>
      <c r="FV42" s="657"/>
      <c r="FW42" s="657"/>
      <c r="FX42" s="657"/>
      <c r="FY42" s="657"/>
      <c r="FZ42" s="657"/>
      <c r="GA42" s="657"/>
      <c r="GB42" s="657"/>
      <c r="GC42" s="657"/>
      <c r="GD42" s="657"/>
      <c r="GE42" s="657"/>
      <c r="GF42" s="657"/>
      <c r="GG42" s="657"/>
      <c r="GH42" s="657"/>
      <c r="GI42" s="657"/>
      <c r="GJ42" s="657"/>
      <c r="GK42" s="657"/>
      <c r="GL42" s="657"/>
      <c r="GM42" s="657"/>
      <c r="GN42" s="657"/>
      <c r="GO42" s="657"/>
      <c r="GP42" s="657"/>
      <c r="GQ42" s="657"/>
      <c r="GR42" s="657"/>
      <c r="GS42" s="657"/>
      <c r="GT42" s="657"/>
      <c r="GU42" s="657"/>
      <c r="GV42" s="657"/>
      <c r="GW42" s="657"/>
      <c r="GX42" s="657"/>
      <c r="GY42" s="657"/>
      <c r="GZ42" s="657"/>
      <c r="HA42" s="657"/>
      <c r="HB42" s="657"/>
      <c r="HC42" s="657"/>
      <c r="HD42" s="657"/>
      <c r="HE42" s="657"/>
      <c r="HF42" s="657"/>
      <c r="HG42" s="657"/>
      <c r="HH42" s="657"/>
      <c r="HI42" s="657"/>
      <c r="HJ42" s="657"/>
      <c r="HK42" s="657"/>
      <c r="HL42" s="657"/>
      <c r="HM42" s="657"/>
      <c r="HN42" s="657"/>
      <c r="HO42" s="657"/>
      <c r="HP42" s="657"/>
      <c r="HQ42" s="657"/>
      <c r="HR42" s="657"/>
      <c r="HS42" s="657"/>
      <c r="HT42" s="657"/>
      <c r="HU42" s="657"/>
      <c r="HV42" s="657"/>
      <c r="HW42" s="657"/>
      <c r="HX42" s="657"/>
      <c r="HY42" s="657"/>
      <c r="HZ42" s="657"/>
      <c r="IA42" s="657"/>
      <c r="IB42" s="657"/>
      <c r="IC42" s="657"/>
      <c r="ID42" s="657"/>
      <c r="IE42" s="657"/>
      <c r="IF42" s="657"/>
      <c r="IG42" s="657"/>
      <c r="IH42" s="657"/>
    </row>
    <row r="43" s="694" customFormat="1" ht="24" customHeight="1" spans="1:242">
      <c r="A43" s="657"/>
      <c r="B43" s="695"/>
      <c r="C43" s="695"/>
      <c r="D43" s="695"/>
      <c r="E43" s="696"/>
      <c r="F43" s="696"/>
      <c r="G43" s="657"/>
      <c r="H43" s="657"/>
      <c r="I43" s="657"/>
      <c r="J43" s="657"/>
      <c r="K43" s="657"/>
      <c r="L43" s="657"/>
      <c r="M43" s="657"/>
      <c r="N43" s="657"/>
      <c r="O43" s="657"/>
      <c r="P43" s="657"/>
      <c r="Q43" s="657"/>
      <c r="R43" s="657"/>
      <c r="S43" s="657"/>
      <c r="T43" s="657"/>
      <c r="U43" s="657"/>
      <c r="V43" s="657"/>
      <c r="W43" s="657"/>
      <c r="X43" s="657"/>
      <c r="Y43" s="657"/>
      <c r="Z43" s="657"/>
      <c r="AA43" s="657"/>
      <c r="AB43" s="657"/>
      <c r="AC43" s="657"/>
      <c r="AD43" s="657"/>
      <c r="AE43" s="657"/>
      <c r="AF43" s="657"/>
      <c r="AG43" s="657"/>
      <c r="AH43" s="657"/>
      <c r="AI43" s="657"/>
      <c r="AJ43" s="657"/>
      <c r="AK43" s="657"/>
      <c r="AL43" s="657"/>
      <c r="AM43" s="657"/>
      <c r="AN43" s="657"/>
      <c r="AO43" s="657"/>
      <c r="AP43" s="657"/>
      <c r="AQ43" s="657"/>
      <c r="AR43" s="657"/>
      <c r="AS43" s="657"/>
      <c r="AT43" s="657"/>
      <c r="AU43" s="657"/>
      <c r="AV43" s="657"/>
      <c r="AW43" s="657"/>
      <c r="AX43" s="657"/>
      <c r="AY43" s="657"/>
      <c r="AZ43" s="657"/>
      <c r="BA43" s="657"/>
      <c r="BB43" s="657"/>
      <c r="BC43" s="657"/>
      <c r="BD43" s="657"/>
      <c r="BE43" s="657"/>
      <c r="BF43" s="657"/>
      <c r="BG43" s="657"/>
      <c r="BH43" s="657"/>
      <c r="BI43" s="657"/>
      <c r="BJ43" s="657"/>
      <c r="BK43" s="657"/>
      <c r="BL43" s="657"/>
      <c r="BM43" s="657"/>
      <c r="BN43" s="657"/>
      <c r="BO43" s="657"/>
      <c r="BP43" s="657"/>
      <c r="BQ43" s="657"/>
      <c r="BR43" s="657"/>
      <c r="BS43" s="657"/>
      <c r="BT43" s="657"/>
      <c r="BU43" s="657"/>
      <c r="BV43" s="657"/>
      <c r="BW43" s="657"/>
      <c r="BX43" s="657"/>
      <c r="BY43" s="657"/>
      <c r="BZ43" s="657"/>
      <c r="CA43" s="657"/>
      <c r="CB43" s="657"/>
      <c r="CC43" s="657"/>
      <c r="CD43" s="657"/>
      <c r="CE43" s="657"/>
      <c r="CF43" s="657"/>
      <c r="CG43" s="657"/>
      <c r="CH43" s="657"/>
      <c r="CI43" s="657"/>
      <c r="CJ43" s="657"/>
      <c r="CK43" s="657"/>
      <c r="CL43" s="657"/>
      <c r="CM43" s="657"/>
      <c r="CN43" s="657"/>
      <c r="CO43" s="657"/>
      <c r="CP43" s="657"/>
      <c r="CQ43" s="657"/>
      <c r="CR43" s="657"/>
      <c r="CS43" s="657"/>
      <c r="CT43" s="657"/>
      <c r="CU43" s="657"/>
      <c r="CV43" s="657"/>
      <c r="CW43" s="657"/>
      <c r="CX43" s="657"/>
      <c r="CY43" s="657"/>
      <c r="CZ43" s="657"/>
      <c r="DA43" s="657"/>
      <c r="DB43" s="657"/>
      <c r="DC43" s="657"/>
      <c r="DD43" s="657"/>
      <c r="DE43" s="657"/>
      <c r="DF43" s="657"/>
      <c r="DG43" s="657"/>
      <c r="DH43" s="657"/>
      <c r="DI43" s="657"/>
      <c r="DJ43" s="657"/>
      <c r="DK43" s="657"/>
      <c r="DL43" s="657"/>
      <c r="DM43" s="657"/>
      <c r="DN43" s="657"/>
      <c r="DO43" s="657"/>
      <c r="DP43" s="657"/>
      <c r="DQ43" s="657"/>
      <c r="DR43" s="657"/>
      <c r="DS43" s="657"/>
      <c r="DT43" s="657"/>
      <c r="DU43" s="657"/>
      <c r="DV43" s="657"/>
      <c r="DW43" s="657"/>
      <c r="DX43" s="657"/>
      <c r="DY43" s="657"/>
      <c r="DZ43" s="657"/>
      <c r="EA43" s="657"/>
      <c r="EB43" s="657"/>
      <c r="EC43" s="657"/>
      <c r="ED43" s="657"/>
      <c r="EE43" s="657"/>
      <c r="EF43" s="657"/>
      <c r="EG43" s="657"/>
      <c r="EH43" s="657"/>
      <c r="EI43" s="657"/>
      <c r="EJ43" s="657"/>
      <c r="EK43" s="657"/>
      <c r="EL43" s="657"/>
      <c r="EM43" s="657"/>
      <c r="EN43" s="657"/>
      <c r="EO43" s="657"/>
      <c r="EP43" s="657"/>
      <c r="EQ43" s="657"/>
      <c r="ER43" s="657"/>
      <c r="ES43" s="657"/>
      <c r="ET43" s="657"/>
      <c r="EU43" s="657"/>
      <c r="EV43" s="657"/>
      <c r="EW43" s="657"/>
      <c r="EX43" s="657"/>
      <c r="EY43" s="657"/>
      <c r="EZ43" s="657"/>
      <c r="FA43" s="657"/>
      <c r="FB43" s="657"/>
      <c r="FC43" s="657"/>
      <c r="FD43" s="657"/>
      <c r="FE43" s="657"/>
      <c r="FF43" s="657"/>
      <c r="FG43" s="657"/>
      <c r="FH43" s="657"/>
      <c r="FI43" s="657"/>
      <c r="FJ43" s="657"/>
      <c r="FK43" s="657"/>
      <c r="FL43" s="657"/>
      <c r="FM43" s="657"/>
      <c r="FN43" s="657"/>
      <c r="FO43" s="657"/>
      <c r="FP43" s="657"/>
      <c r="FQ43" s="657"/>
      <c r="FR43" s="657"/>
      <c r="FS43" s="657"/>
      <c r="FT43" s="657"/>
      <c r="FU43" s="657"/>
      <c r="FV43" s="657"/>
      <c r="FW43" s="657"/>
      <c r="FX43" s="657"/>
      <c r="FY43" s="657"/>
      <c r="FZ43" s="657"/>
      <c r="GA43" s="657"/>
      <c r="GB43" s="657"/>
      <c r="GC43" s="657"/>
      <c r="GD43" s="657"/>
      <c r="GE43" s="657"/>
      <c r="GF43" s="657"/>
      <c r="GG43" s="657"/>
      <c r="GH43" s="657"/>
      <c r="GI43" s="657"/>
      <c r="GJ43" s="657"/>
      <c r="GK43" s="657"/>
      <c r="GL43" s="657"/>
      <c r="GM43" s="657"/>
      <c r="GN43" s="657"/>
      <c r="GO43" s="657"/>
      <c r="GP43" s="657"/>
      <c r="GQ43" s="657"/>
      <c r="GR43" s="657"/>
      <c r="GS43" s="657"/>
      <c r="GT43" s="657"/>
      <c r="GU43" s="657"/>
      <c r="GV43" s="657"/>
      <c r="GW43" s="657"/>
      <c r="GX43" s="657"/>
      <c r="GY43" s="657"/>
      <c r="GZ43" s="657"/>
      <c r="HA43" s="657"/>
      <c r="HB43" s="657"/>
      <c r="HC43" s="657"/>
      <c r="HD43" s="657"/>
      <c r="HE43" s="657"/>
      <c r="HF43" s="657"/>
      <c r="HG43" s="657"/>
      <c r="HH43" s="657"/>
      <c r="HI43" s="657"/>
      <c r="HJ43" s="657"/>
      <c r="HK43" s="657"/>
      <c r="HL43" s="657"/>
      <c r="HM43" s="657"/>
      <c r="HN43" s="657"/>
      <c r="HO43" s="657"/>
      <c r="HP43" s="657"/>
      <c r="HQ43" s="657"/>
      <c r="HR43" s="657"/>
      <c r="HS43" s="657"/>
      <c r="HT43" s="657"/>
      <c r="HU43" s="657"/>
      <c r="HV43" s="657"/>
      <c r="HW43" s="657"/>
      <c r="HX43" s="657"/>
      <c r="HY43" s="657"/>
      <c r="HZ43" s="657"/>
      <c r="IA43" s="657"/>
      <c r="IB43" s="657"/>
      <c r="IC43" s="657"/>
      <c r="ID43" s="657"/>
      <c r="IE43" s="657"/>
      <c r="IF43" s="657"/>
      <c r="IG43" s="657"/>
      <c r="IH43" s="657"/>
    </row>
    <row r="44" s="694" customFormat="1" ht="24" customHeight="1" spans="1:242">
      <c r="A44" s="657"/>
      <c r="B44" s="695"/>
      <c r="C44" s="695"/>
      <c r="D44" s="695"/>
      <c r="E44" s="696"/>
      <c r="F44" s="696"/>
      <c r="G44" s="657"/>
      <c r="H44" s="657"/>
      <c r="I44" s="657"/>
      <c r="J44" s="657"/>
      <c r="K44" s="657"/>
      <c r="L44" s="657"/>
      <c r="M44" s="657"/>
      <c r="N44" s="657"/>
      <c r="O44" s="657"/>
      <c r="P44" s="657"/>
      <c r="Q44" s="657"/>
      <c r="R44" s="657"/>
      <c r="S44" s="657"/>
      <c r="T44" s="657"/>
      <c r="U44" s="657"/>
      <c r="V44" s="657"/>
      <c r="W44" s="657"/>
      <c r="X44" s="657"/>
      <c r="Y44" s="657"/>
      <c r="Z44" s="657"/>
      <c r="AA44" s="657"/>
      <c r="AB44" s="657"/>
      <c r="AC44" s="657"/>
      <c r="AD44" s="657"/>
      <c r="AE44" s="657"/>
      <c r="AF44" s="657"/>
      <c r="AG44" s="657"/>
      <c r="AH44" s="657"/>
      <c r="AI44" s="657"/>
      <c r="AJ44" s="657"/>
      <c r="AK44" s="657"/>
      <c r="AL44" s="657"/>
      <c r="AM44" s="657"/>
      <c r="AN44" s="657"/>
      <c r="AO44" s="657"/>
      <c r="AP44" s="657"/>
      <c r="AQ44" s="657"/>
      <c r="AR44" s="657"/>
      <c r="AS44" s="657"/>
      <c r="AT44" s="657"/>
      <c r="AU44" s="657"/>
      <c r="AV44" s="657"/>
      <c r="AW44" s="657"/>
      <c r="AX44" s="657"/>
      <c r="AY44" s="657"/>
      <c r="AZ44" s="657"/>
      <c r="BA44" s="657"/>
      <c r="BB44" s="657"/>
      <c r="BC44" s="657"/>
      <c r="BD44" s="657"/>
      <c r="BE44" s="657"/>
      <c r="BF44" s="657"/>
      <c r="BG44" s="657"/>
      <c r="BH44" s="657"/>
      <c r="BI44" s="657"/>
      <c r="BJ44" s="657"/>
      <c r="BK44" s="657"/>
      <c r="BL44" s="657"/>
      <c r="BM44" s="657"/>
      <c r="BN44" s="657"/>
      <c r="BO44" s="657"/>
      <c r="BP44" s="657"/>
      <c r="BQ44" s="657"/>
      <c r="BR44" s="657"/>
      <c r="BS44" s="657"/>
      <c r="BT44" s="657"/>
      <c r="BU44" s="657"/>
      <c r="BV44" s="657"/>
      <c r="BW44" s="657"/>
      <c r="BX44" s="657"/>
      <c r="BY44" s="657"/>
      <c r="BZ44" s="657"/>
      <c r="CA44" s="657"/>
      <c r="CB44" s="657"/>
      <c r="CC44" s="657"/>
      <c r="CD44" s="657"/>
      <c r="CE44" s="657"/>
      <c r="CF44" s="657"/>
      <c r="CG44" s="657"/>
      <c r="CH44" s="657"/>
      <c r="CI44" s="657"/>
      <c r="CJ44" s="657"/>
      <c r="CK44" s="657"/>
      <c r="CL44" s="657"/>
      <c r="CM44" s="657"/>
      <c r="CN44" s="657"/>
      <c r="CO44" s="657"/>
      <c r="CP44" s="657"/>
      <c r="CQ44" s="657"/>
      <c r="CR44" s="657"/>
      <c r="CS44" s="657"/>
      <c r="CT44" s="657"/>
      <c r="CU44" s="657"/>
      <c r="CV44" s="657"/>
      <c r="CW44" s="657"/>
      <c r="CX44" s="657"/>
      <c r="CY44" s="657"/>
      <c r="CZ44" s="657"/>
      <c r="DA44" s="657"/>
      <c r="DB44" s="657"/>
      <c r="DC44" s="657"/>
      <c r="DD44" s="657"/>
      <c r="DE44" s="657"/>
      <c r="DF44" s="657"/>
      <c r="DG44" s="657"/>
      <c r="DH44" s="657"/>
      <c r="DI44" s="657"/>
      <c r="DJ44" s="657"/>
      <c r="DK44" s="657"/>
      <c r="DL44" s="657"/>
      <c r="DM44" s="657"/>
      <c r="DN44" s="657"/>
      <c r="DO44" s="657"/>
      <c r="DP44" s="657"/>
      <c r="DQ44" s="657"/>
      <c r="DR44" s="657"/>
      <c r="DS44" s="657"/>
      <c r="DT44" s="657"/>
      <c r="DU44" s="657"/>
      <c r="DV44" s="657"/>
      <c r="DW44" s="657"/>
      <c r="DX44" s="657"/>
      <c r="DY44" s="657"/>
      <c r="DZ44" s="657"/>
      <c r="EA44" s="657"/>
      <c r="EB44" s="657"/>
      <c r="EC44" s="657"/>
      <c r="ED44" s="657"/>
      <c r="EE44" s="657"/>
      <c r="EF44" s="657"/>
      <c r="EG44" s="657"/>
      <c r="EH44" s="657"/>
      <c r="EI44" s="657"/>
      <c r="EJ44" s="657"/>
      <c r="EK44" s="657"/>
      <c r="EL44" s="657"/>
      <c r="EM44" s="657"/>
      <c r="EN44" s="657"/>
      <c r="EO44" s="657"/>
      <c r="EP44" s="657"/>
      <c r="EQ44" s="657"/>
      <c r="ER44" s="657"/>
      <c r="ES44" s="657"/>
      <c r="ET44" s="657"/>
      <c r="EU44" s="657"/>
      <c r="EV44" s="657"/>
      <c r="EW44" s="657"/>
      <c r="EX44" s="657"/>
      <c r="EY44" s="657"/>
      <c r="EZ44" s="657"/>
      <c r="FA44" s="657"/>
      <c r="FB44" s="657"/>
      <c r="FC44" s="657"/>
      <c r="FD44" s="657"/>
      <c r="FE44" s="657"/>
      <c r="FF44" s="657"/>
      <c r="FG44" s="657"/>
      <c r="FH44" s="657"/>
      <c r="FI44" s="657"/>
      <c r="FJ44" s="657"/>
      <c r="FK44" s="657"/>
      <c r="FL44" s="657"/>
      <c r="FM44" s="657"/>
      <c r="FN44" s="657"/>
      <c r="FO44" s="657"/>
      <c r="FP44" s="657"/>
      <c r="FQ44" s="657"/>
      <c r="FR44" s="657"/>
      <c r="FS44" s="657"/>
      <c r="FT44" s="657"/>
      <c r="FU44" s="657"/>
      <c r="FV44" s="657"/>
      <c r="FW44" s="657"/>
      <c r="FX44" s="657"/>
      <c r="FY44" s="657"/>
      <c r="FZ44" s="657"/>
      <c r="GA44" s="657"/>
      <c r="GB44" s="657"/>
      <c r="GC44" s="657"/>
      <c r="GD44" s="657"/>
      <c r="GE44" s="657"/>
      <c r="GF44" s="657"/>
      <c r="GG44" s="657"/>
      <c r="GH44" s="657"/>
      <c r="GI44" s="657"/>
      <c r="GJ44" s="657"/>
      <c r="GK44" s="657"/>
      <c r="GL44" s="657"/>
      <c r="GM44" s="657"/>
      <c r="GN44" s="657"/>
      <c r="GO44" s="657"/>
      <c r="GP44" s="657"/>
      <c r="GQ44" s="657"/>
      <c r="GR44" s="657"/>
      <c r="GS44" s="657"/>
      <c r="GT44" s="657"/>
      <c r="GU44" s="657"/>
      <c r="GV44" s="657"/>
      <c r="GW44" s="657"/>
      <c r="GX44" s="657"/>
      <c r="GY44" s="657"/>
      <c r="GZ44" s="657"/>
      <c r="HA44" s="657"/>
      <c r="HB44" s="657"/>
      <c r="HC44" s="657"/>
      <c r="HD44" s="657"/>
      <c r="HE44" s="657"/>
      <c r="HF44" s="657"/>
      <c r="HG44" s="657"/>
      <c r="HH44" s="657"/>
      <c r="HI44" s="657"/>
      <c r="HJ44" s="657"/>
      <c r="HK44" s="657"/>
      <c r="HL44" s="657"/>
      <c r="HM44" s="657"/>
      <c r="HN44" s="657"/>
      <c r="HO44" s="657"/>
      <c r="HP44" s="657"/>
      <c r="HQ44" s="657"/>
      <c r="HR44" s="657"/>
      <c r="HS44" s="657"/>
      <c r="HT44" s="657"/>
      <c r="HU44" s="657"/>
      <c r="HV44" s="657"/>
      <c r="HW44" s="657"/>
      <c r="HX44" s="657"/>
      <c r="HY44" s="657"/>
      <c r="HZ44" s="657"/>
      <c r="IA44" s="657"/>
      <c r="IB44" s="657"/>
      <c r="IC44" s="657"/>
      <c r="ID44" s="657"/>
      <c r="IE44" s="657"/>
      <c r="IF44" s="657"/>
      <c r="IG44" s="657"/>
      <c r="IH44" s="657"/>
    </row>
    <row r="45" s="694" customFormat="1" ht="24" customHeight="1" spans="1:242">
      <c r="A45" s="657"/>
      <c r="B45" s="695"/>
      <c r="C45" s="695"/>
      <c r="D45" s="695"/>
      <c r="E45" s="696"/>
      <c r="F45" s="696"/>
      <c r="G45" s="657"/>
      <c r="H45" s="657"/>
      <c r="I45" s="657"/>
      <c r="J45" s="657"/>
      <c r="K45" s="657"/>
      <c r="L45" s="657"/>
      <c r="M45" s="657"/>
      <c r="N45" s="657"/>
      <c r="O45" s="657"/>
      <c r="P45" s="657"/>
      <c r="Q45" s="657"/>
      <c r="R45" s="657"/>
      <c r="S45" s="657"/>
      <c r="T45" s="657"/>
      <c r="U45" s="657"/>
      <c r="V45" s="657"/>
      <c r="W45" s="657"/>
      <c r="X45" s="657"/>
      <c r="Y45" s="657"/>
      <c r="Z45" s="657"/>
      <c r="AA45" s="657"/>
      <c r="AB45" s="657"/>
      <c r="AC45" s="657"/>
      <c r="AD45" s="657"/>
      <c r="AE45" s="657"/>
      <c r="AF45" s="657"/>
      <c r="AG45" s="657"/>
      <c r="AH45" s="657"/>
      <c r="AI45" s="657"/>
      <c r="AJ45" s="657"/>
      <c r="AK45" s="657"/>
      <c r="AL45" s="657"/>
      <c r="AM45" s="657"/>
      <c r="AN45" s="657"/>
      <c r="AO45" s="657"/>
      <c r="AP45" s="657"/>
      <c r="AQ45" s="657"/>
      <c r="AR45" s="657"/>
      <c r="AS45" s="657"/>
      <c r="AT45" s="657"/>
      <c r="AU45" s="657"/>
      <c r="AV45" s="657"/>
      <c r="AW45" s="657"/>
      <c r="AX45" s="657"/>
      <c r="AY45" s="657"/>
      <c r="AZ45" s="657"/>
      <c r="BA45" s="657"/>
      <c r="BB45" s="657"/>
      <c r="BC45" s="657"/>
      <c r="BD45" s="657"/>
      <c r="BE45" s="657"/>
      <c r="BF45" s="657"/>
      <c r="BG45" s="657"/>
      <c r="BH45" s="657"/>
      <c r="BI45" s="657"/>
      <c r="BJ45" s="657"/>
      <c r="BK45" s="657"/>
      <c r="BL45" s="657"/>
      <c r="BM45" s="657"/>
      <c r="BN45" s="657"/>
      <c r="BO45" s="657"/>
      <c r="BP45" s="657"/>
      <c r="BQ45" s="657"/>
      <c r="BR45" s="657"/>
      <c r="BS45" s="657"/>
      <c r="BT45" s="657"/>
      <c r="BU45" s="657"/>
      <c r="BV45" s="657"/>
      <c r="BW45" s="657"/>
      <c r="BX45" s="657"/>
      <c r="BY45" s="657"/>
      <c r="BZ45" s="657"/>
      <c r="CA45" s="657"/>
      <c r="CB45" s="657"/>
      <c r="CC45" s="657"/>
      <c r="CD45" s="657"/>
      <c r="CE45" s="657"/>
      <c r="CF45" s="657"/>
      <c r="CG45" s="657"/>
      <c r="CH45" s="657"/>
      <c r="CI45" s="657"/>
      <c r="CJ45" s="657"/>
      <c r="CK45" s="657"/>
      <c r="CL45" s="657"/>
      <c r="CM45" s="657"/>
      <c r="CN45" s="657"/>
      <c r="CO45" s="657"/>
      <c r="CP45" s="657"/>
      <c r="CQ45" s="657"/>
      <c r="CR45" s="657"/>
      <c r="CS45" s="657"/>
      <c r="CT45" s="657"/>
      <c r="CU45" s="657"/>
      <c r="CV45" s="657"/>
      <c r="CW45" s="657"/>
      <c r="CX45" s="657"/>
      <c r="CY45" s="657"/>
      <c r="CZ45" s="657"/>
      <c r="DA45" s="657"/>
      <c r="DB45" s="657"/>
      <c r="DC45" s="657"/>
      <c r="DD45" s="657"/>
      <c r="DE45" s="657"/>
      <c r="DF45" s="657"/>
      <c r="DG45" s="657"/>
      <c r="DH45" s="657"/>
      <c r="DI45" s="657"/>
      <c r="DJ45" s="657"/>
      <c r="DK45" s="657"/>
      <c r="DL45" s="657"/>
      <c r="DM45" s="657"/>
      <c r="DN45" s="657"/>
      <c r="DO45" s="657"/>
      <c r="DP45" s="657"/>
      <c r="DQ45" s="657"/>
      <c r="DR45" s="657"/>
      <c r="DS45" s="657"/>
      <c r="DT45" s="657"/>
      <c r="DU45" s="657"/>
      <c r="DV45" s="657"/>
      <c r="DW45" s="657"/>
      <c r="DX45" s="657"/>
      <c r="DY45" s="657"/>
      <c r="DZ45" s="657"/>
      <c r="EA45" s="657"/>
      <c r="EB45" s="657"/>
      <c r="EC45" s="657"/>
      <c r="ED45" s="657"/>
      <c r="EE45" s="657"/>
      <c r="EF45" s="657"/>
      <c r="EG45" s="657"/>
      <c r="EH45" s="657"/>
      <c r="EI45" s="657"/>
      <c r="EJ45" s="657"/>
      <c r="EK45" s="657"/>
      <c r="EL45" s="657"/>
      <c r="EM45" s="657"/>
      <c r="EN45" s="657"/>
      <c r="EO45" s="657"/>
      <c r="EP45" s="657"/>
      <c r="EQ45" s="657"/>
      <c r="ER45" s="657"/>
      <c r="ES45" s="657"/>
      <c r="ET45" s="657"/>
      <c r="EU45" s="657"/>
      <c r="EV45" s="657"/>
      <c r="EW45" s="657"/>
      <c r="EX45" s="657"/>
      <c r="EY45" s="657"/>
      <c r="EZ45" s="657"/>
      <c r="FA45" s="657"/>
      <c r="FB45" s="657"/>
      <c r="FC45" s="657"/>
      <c r="FD45" s="657"/>
      <c r="FE45" s="657"/>
      <c r="FF45" s="657"/>
      <c r="FG45" s="657"/>
      <c r="FH45" s="657"/>
      <c r="FI45" s="657"/>
      <c r="FJ45" s="657"/>
      <c r="FK45" s="657"/>
      <c r="FL45" s="657"/>
      <c r="FM45" s="657"/>
      <c r="FN45" s="657"/>
      <c r="FO45" s="657"/>
      <c r="FP45" s="657"/>
      <c r="FQ45" s="657"/>
      <c r="FR45" s="657"/>
      <c r="FS45" s="657"/>
      <c r="FT45" s="657"/>
      <c r="FU45" s="657"/>
      <c r="FV45" s="657"/>
      <c r="FW45" s="657"/>
      <c r="FX45" s="657"/>
      <c r="FY45" s="657"/>
      <c r="FZ45" s="657"/>
      <c r="GA45" s="657"/>
      <c r="GB45" s="657"/>
      <c r="GC45" s="657"/>
      <c r="GD45" s="657"/>
      <c r="GE45" s="657"/>
      <c r="GF45" s="657"/>
      <c r="GG45" s="657"/>
      <c r="GH45" s="657"/>
      <c r="GI45" s="657"/>
      <c r="GJ45" s="657"/>
      <c r="GK45" s="657"/>
      <c r="GL45" s="657"/>
      <c r="GM45" s="657"/>
      <c r="GN45" s="657"/>
      <c r="GO45" s="657"/>
      <c r="GP45" s="657"/>
      <c r="GQ45" s="657"/>
      <c r="GR45" s="657"/>
      <c r="GS45" s="657"/>
      <c r="GT45" s="657"/>
      <c r="GU45" s="657"/>
      <c r="GV45" s="657"/>
      <c r="GW45" s="657"/>
      <c r="GX45" s="657"/>
      <c r="GY45" s="657"/>
      <c r="GZ45" s="657"/>
      <c r="HA45" s="657"/>
      <c r="HB45" s="657"/>
      <c r="HC45" s="657"/>
      <c r="HD45" s="657"/>
      <c r="HE45" s="657"/>
      <c r="HF45" s="657"/>
      <c r="HG45" s="657"/>
      <c r="HH45" s="657"/>
      <c r="HI45" s="657"/>
      <c r="HJ45" s="657"/>
      <c r="HK45" s="657"/>
      <c r="HL45" s="657"/>
      <c r="HM45" s="657"/>
      <c r="HN45" s="657"/>
      <c r="HO45" s="657"/>
      <c r="HP45" s="657"/>
      <c r="HQ45" s="657"/>
      <c r="HR45" s="657"/>
      <c r="HS45" s="657"/>
      <c r="HT45" s="657"/>
      <c r="HU45" s="657"/>
      <c r="HV45" s="657"/>
      <c r="HW45" s="657"/>
      <c r="HX45" s="657"/>
      <c r="HY45" s="657"/>
      <c r="HZ45" s="657"/>
      <c r="IA45" s="657"/>
      <c r="IB45" s="657"/>
      <c r="IC45" s="657"/>
      <c r="ID45" s="657"/>
      <c r="IE45" s="657"/>
      <c r="IF45" s="657"/>
      <c r="IG45" s="657"/>
      <c r="IH45" s="657"/>
    </row>
    <row r="46" s="694" customFormat="1" ht="24" customHeight="1" spans="1:242">
      <c r="A46" s="657"/>
      <c r="B46" s="695"/>
      <c r="C46" s="695"/>
      <c r="D46" s="695"/>
      <c r="E46" s="696"/>
      <c r="F46" s="696"/>
      <c r="G46" s="657"/>
      <c r="H46" s="657"/>
      <c r="I46" s="657"/>
      <c r="J46" s="657"/>
      <c r="K46" s="657"/>
      <c r="L46" s="657"/>
      <c r="M46" s="657"/>
      <c r="N46" s="657"/>
      <c r="O46" s="657"/>
      <c r="P46" s="657"/>
      <c r="Q46" s="657"/>
      <c r="R46" s="657"/>
      <c r="S46" s="657"/>
      <c r="T46" s="657"/>
      <c r="U46" s="657"/>
      <c r="V46" s="657"/>
      <c r="W46" s="657"/>
      <c r="X46" s="657"/>
      <c r="Y46" s="657"/>
      <c r="Z46" s="657"/>
      <c r="AA46" s="657"/>
      <c r="AB46" s="657"/>
      <c r="AC46" s="657"/>
      <c r="AD46" s="657"/>
      <c r="AE46" s="657"/>
      <c r="AF46" s="657"/>
      <c r="AG46" s="657"/>
      <c r="AH46" s="657"/>
      <c r="AI46" s="657"/>
      <c r="AJ46" s="657"/>
      <c r="AK46" s="657"/>
      <c r="AL46" s="657"/>
      <c r="AM46" s="657"/>
      <c r="AN46" s="657"/>
      <c r="AO46" s="657"/>
      <c r="AP46" s="657"/>
      <c r="AQ46" s="657"/>
      <c r="AR46" s="657"/>
      <c r="AS46" s="657"/>
      <c r="AT46" s="657"/>
      <c r="AU46" s="657"/>
      <c r="AV46" s="657"/>
      <c r="AW46" s="657"/>
      <c r="AX46" s="657"/>
      <c r="AY46" s="657"/>
      <c r="AZ46" s="657"/>
      <c r="BA46" s="657"/>
      <c r="BB46" s="657"/>
      <c r="BC46" s="657"/>
      <c r="BD46" s="657"/>
      <c r="BE46" s="657"/>
      <c r="BF46" s="657"/>
      <c r="BG46" s="657"/>
      <c r="BH46" s="657"/>
      <c r="BI46" s="657"/>
      <c r="BJ46" s="657"/>
      <c r="BK46" s="657"/>
      <c r="BL46" s="657"/>
      <c r="BM46" s="657"/>
      <c r="BN46" s="657"/>
      <c r="BO46" s="657"/>
      <c r="BP46" s="657"/>
      <c r="BQ46" s="657"/>
      <c r="BR46" s="657"/>
      <c r="BS46" s="657"/>
      <c r="BT46" s="657"/>
      <c r="BU46" s="657"/>
      <c r="BV46" s="657"/>
      <c r="BW46" s="657"/>
      <c r="BX46" s="657"/>
      <c r="BY46" s="657"/>
      <c r="BZ46" s="657"/>
      <c r="CA46" s="657"/>
      <c r="CB46" s="657"/>
      <c r="CC46" s="657"/>
      <c r="CD46" s="657"/>
      <c r="CE46" s="657"/>
      <c r="CF46" s="657"/>
      <c r="CG46" s="657"/>
      <c r="CH46" s="657"/>
      <c r="CI46" s="657"/>
      <c r="CJ46" s="657"/>
      <c r="CK46" s="657"/>
      <c r="CL46" s="657"/>
      <c r="CM46" s="657"/>
      <c r="CN46" s="657"/>
      <c r="CO46" s="657"/>
      <c r="CP46" s="657"/>
      <c r="CQ46" s="657"/>
      <c r="CR46" s="657"/>
      <c r="CS46" s="657"/>
      <c r="CT46" s="657"/>
      <c r="CU46" s="657"/>
      <c r="CV46" s="657"/>
      <c r="CW46" s="657"/>
      <c r="CX46" s="657"/>
      <c r="CY46" s="657"/>
      <c r="CZ46" s="657"/>
      <c r="DA46" s="657"/>
      <c r="DB46" s="657"/>
      <c r="DC46" s="657"/>
      <c r="DD46" s="657"/>
      <c r="DE46" s="657"/>
      <c r="DF46" s="657"/>
      <c r="DG46" s="657"/>
      <c r="DH46" s="657"/>
      <c r="DI46" s="657"/>
      <c r="DJ46" s="657"/>
      <c r="DK46" s="657"/>
      <c r="DL46" s="657"/>
      <c r="DM46" s="657"/>
      <c r="DN46" s="657"/>
      <c r="DO46" s="657"/>
      <c r="DP46" s="657"/>
      <c r="DQ46" s="657"/>
      <c r="DR46" s="657"/>
      <c r="DS46" s="657"/>
      <c r="DT46" s="657"/>
      <c r="DU46" s="657"/>
      <c r="DV46" s="657"/>
      <c r="DW46" s="657"/>
      <c r="DX46" s="657"/>
      <c r="DY46" s="657"/>
      <c r="DZ46" s="657"/>
      <c r="EA46" s="657"/>
      <c r="EB46" s="657"/>
      <c r="EC46" s="657"/>
      <c r="ED46" s="657"/>
      <c r="EE46" s="657"/>
      <c r="EF46" s="657"/>
      <c r="EG46" s="657"/>
      <c r="EH46" s="657"/>
      <c r="EI46" s="657"/>
      <c r="EJ46" s="657"/>
      <c r="EK46" s="657"/>
      <c r="EL46" s="657"/>
      <c r="EM46" s="657"/>
      <c r="EN46" s="657"/>
      <c r="EO46" s="657"/>
      <c r="EP46" s="657"/>
      <c r="EQ46" s="657"/>
      <c r="ER46" s="657"/>
      <c r="ES46" s="657"/>
      <c r="ET46" s="657"/>
      <c r="EU46" s="657"/>
      <c r="EV46" s="657"/>
      <c r="EW46" s="657"/>
      <c r="EX46" s="657"/>
      <c r="EY46" s="657"/>
      <c r="EZ46" s="657"/>
      <c r="FA46" s="657"/>
      <c r="FB46" s="657"/>
      <c r="FC46" s="657"/>
      <c r="FD46" s="657"/>
      <c r="FE46" s="657"/>
      <c r="FF46" s="657"/>
      <c r="FG46" s="657"/>
      <c r="FH46" s="657"/>
      <c r="FI46" s="657"/>
      <c r="FJ46" s="657"/>
      <c r="FK46" s="657"/>
      <c r="FL46" s="657"/>
      <c r="FM46" s="657"/>
      <c r="FN46" s="657"/>
      <c r="FO46" s="657"/>
      <c r="FP46" s="657"/>
      <c r="FQ46" s="657"/>
      <c r="FR46" s="657"/>
      <c r="FS46" s="657"/>
      <c r="FT46" s="657"/>
      <c r="FU46" s="657"/>
      <c r="FV46" s="657"/>
      <c r="FW46" s="657"/>
      <c r="FX46" s="657"/>
      <c r="FY46" s="657"/>
      <c r="FZ46" s="657"/>
      <c r="GA46" s="657"/>
      <c r="GB46" s="657"/>
      <c r="GC46" s="657"/>
      <c r="GD46" s="657"/>
      <c r="GE46" s="657"/>
      <c r="GF46" s="657"/>
      <c r="GG46" s="657"/>
      <c r="GH46" s="657"/>
      <c r="GI46" s="657"/>
      <c r="GJ46" s="657"/>
      <c r="GK46" s="657"/>
      <c r="GL46" s="657"/>
      <c r="GM46" s="657"/>
      <c r="GN46" s="657"/>
      <c r="GO46" s="657"/>
      <c r="GP46" s="657"/>
      <c r="GQ46" s="657"/>
      <c r="GR46" s="657"/>
      <c r="GS46" s="657"/>
      <c r="GT46" s="657"/>
      <c r="GU46" s="657"/>
      <c r="GV46" s="657"/>
      <c r="GW46" s="657"/>
      <c r="GX46" s="657"/>
      <c r="GY46" s="657"/>
      <c r="GZ46" s="657"/>
      <c r="HA46" s="657"/>
      <c r="HB46" s="657"/>
      <c r="HC46" s="657"/>
      <c r="HD46" s="657"/>
      <c r="HE46" s="657"/>
      <c r="HF46" s="657"/>
      <c r="HG46" s="657"/>
      <c r="HH46" s="657"/>
      <c r="HI46" s="657"/>
      <c r="HJ46" s="657"/>
      <c r="HK46" s="657"/>
      <c r="HL46" s="657"/>
      <c r="HM46" s="657"/>
      <c r="HN46" s="657"/>
      <c r="HO46" s="657"/>
      <c r="HP46" s="657"/>
      <c r="HQ46" s="657"/>
      <c r="HR46" s="657"/>
      <c r="HS46" s="657"/>
      <c r="HT46" s="657"/>
      <c r="HU46" s="657"/>
      <c r="HV46" s="657"/>
      <c r="HW46" s="657"/>
      <c r="HX46" s="657"/>
      <c r="HY46" s="657"/>
      <c r="HZ46" s="657"/>
      <c r="IA46" s="657"/>
      <c r="IB46" s="657"/>
      <c r="IC46" s="657"/>
      <c r="ID46" s="657"/>
      <c r="IE46" s="657"/>
      <c r="IF46" s="657"/>
      <c r="IG46" s="657"/>
      <c r="IH46" s="657"/>
    </row>
    <row r="47" s="694" customFormat="1" ht="24" customHeight="1" spans="1:242">
      <c r="A47" s="657"/>
      <c r="B47" s="695"/>
      <c r="C47" s="695"/>
      <c r="D47" s="695"/>
      <c r="E47" s="696"/>
      <c r="F47" s="696"/>
      <c r="G47" s="657"/>
      <c r="H47" s="657"/>
      <c r="I47" s="657"/>
      <c r="J47" s="657"/>
      <c r="K47" s="657"/>
      <c r="L47" s="657"/>
      <c r="M47" s="657"/>
      <c r="N47" s="657"/>
      <c r="O47" s="657"/>
      <c r="P47" s="657"/>
      <c r="Q47" s="657"/>
      <c r="R47" s="657"/>
      <c r="S47" s="657"/>
      <c r="T47" s="657"/>
      <c r="U47" s="657"/>
      <c r="V47" s="657"/>
      <c r="W47" s="657"/>
      <c r="X47" s="657"/>
      <c r="Y47" s="657"/>
      <c r="Z47" s="657"/>
      <c r="AA47" s="657"/>
      <c r="AB47" s="657"/>
      <c r="AC47" s="657"/>
      <c r="AD47" s="657"/>
      <c r="AE47" s="657"/>
      <c r="AF47" s="657"/>
      <c r="AG47" s="657"/>
      <c r="AH47" s="657"/>
      <c r="AI47" s="657"/>
      <c r="AJ47" s="657"/>
      <c r="AK47" s="657"/>
      <c r="AL47" s="657"/>
      <c r="AM47" s="657"/>
      <c r="AN47" s="657"/>
      <c r="AO47" s="657"/>
      <c r="AP47" s="657"/>
      <c r="AQ47" s="657"/>
      <c r="AR47" s="657"/>
      <c r="AS47" s="657"/>
      <c r="AT47" s="657"/>
      <c r="AU47" s="657"/>
      <c r="AV47" s="657"/>
      <c r="AW47" s="657"/>
      <c r="AX47" s="657"/>
      <c r="AY47" s="657"/>
      <c r="AZ47" s="657"/>
      <c r="BA47" s="657"/>
      <c r="BB47" s="657"/>
      <c r="BC47" s="657"/>
      <c r="BD47" s="657"/>
      <c r="BE47" s="657"/>
      <c r="BF47" s="657"/>
      <c r="BG47" s="657"/>
      <c r="BH47" s="657"/>
      <c r="BI47" s="657"/>
      <c r="BJ47" s="657"/>
      <c r="BK47" s="657"/>
      <c r="BL47" s="657"/>
      <c r="BM47" s="657"/>
      <c r="BN47" s="657"/>
      <c r="BO47" s="657"/>
      <c r="BP47" s="657"/>
      <c r="BQ47" s="657"/>
      <c r="BR47" s="657"/>
      <c r="BS47" s="657"/>
      <c r="BT47" s="657"/>
      <c r="BU47" s="657"/>
      <c r="BV47" s="657"/>
      <c r="BW47" s="657"/>
      <c r="BX47" s="657"/>
      <c r="BY47" s="657"/>
      <c r="BZ47" s="657"/>
      <c r="CA47" s="657"/>
      <c r="CB47" s="657"/>
      <c r="CC47" s="657"/>
      <c r="CD47" s="657"/>
      <c r="CE47" s="657"/>
      <c r="CF47" s="657"/>
      <c r="CG47" s="657"/>
      <c r="CH47" s="657"/>
      <c r="CI47" s="657"/>
      <c r="CJ47" s="657"/>
      <c r="CK47" s="657"/>
      <c r="CL47" s="657"/>
      <c r="CM47" s="657"/>
      <c r="CN47" s="657"/>
      <c r="CO47" s="657"/>
      <c r="CP47" s="657"/>
      <c r="CQ47" s="657"/>
      <c r="CR47" s="657"/>
      <c r="CS47" s="657"/>
      <c r="CT47" s="657"/>
      <c r="CU47" s="657"/>
      <c r="CV47" s="657"/>
      <c r="CW47" s="657"/>
      <c r="CX47" s="657"/>
      <c r="CY47" s="657"/>
      <c r="CZ47" s="657"/>
      <c r="DA47" s="657"/>
      <c r="DB47" s="657"/>
      <c r="DC47" s="657"/>
      <c r="DD47" s="657"/>
      <c r="DE47" s="657"/>
      <c r="DF47" s="657"/>
      <c r="DG47" s="657"/>
      <c r="DH47" s="657"/>
      <c r="DI47" s="657"/>
      <c r="DJ47" s="657"/>
      <c r="DK47" s="657"/>
      <c r="DL47" s="657"/>
      <c r="DM47" s="657"/>
      <c r="DN47" s="657"/>
      <c r="DO47" s="657"/>
      <c r="DP47" s="657"/>
      <c r="DQ47" s="657"/>
      <c r="DR47" s="657"/>
      <c r="DS47" s="657"/>
      <c r="DT47" s="657"/>
      <c r="DU47" s="657"/>
      <c r="DV47" s="657"/>
      <c r="DW47" s="657"/>
      <c r="DX47" s="657"/>
      <c r="DY47" s="657"/>
      <c r="DZ47" s="657"/>
      <c r="EA47" s="657"/>
      <c r="EB47" s="657"/>
      <c r="EC47" s="657"/>
      <c r="ED47" s="657"/>
      <c r="EE47" s="657"/>
      <c r="EF47" s="657"/>
      <c r="EG47" s="657"/>
      <c r="EH47" s="657"/>
      <c r="EI47" s="657"/>
      <c r="EJ47" s="657"/>
      <c r="EK47" s="657"/>
      <c r="EL47" s="657"/>
      <c r="EM47" s="657"/>
      <c r="EN47" s="657"/>
      <c r="EO47" s="657"/>
      <c r="EP47" s="657"/>
      <c r="EQ47" s="657"/>
      <c r="ER47" s="657"/>
      <c r="ES47" s="657"/>
      <c r="ET47" s="657"/>
      <c r="EU47" s="657"/>
      <c r="EV47" s="657"/>
      <c r="EW47" s="657"/>
      <c r="EX47" s="657"/>
      <c r="EY47" s="657"/>
      <c r="EZ47" s="657"/>
      <c r="FA47" s="657"/>
      <c r="FB47" s="657"/>
      <c r="FC47" s="657"/>
      <c r="FD47" s="657"/>
      <c r="FE47" s="657"/>
      <c r="FF47" s="657"/>
      <c r="FG47" s="657"/>
      <c r="FH47" s="657"/>
      <c r="FI47" s="657"/>
      <c r="FJ47" s="657"/>
      <c r="FK47" s="657"/>
      <c r="FL47" s="657"/>
      <c r="FM47" s="657"/>
      <c r="FN47" s="657"/>
      <c r="FO47" s="657"/>
      <c r="FP47" s="657"/>
      <c r="FQ47" s="657"/>
      <c r="FR47" s="657"/>
      <c r="FS47" s="657"/>
      <c r="FT47" s="657"/>
      <c r="FU47" s="657"/>
      <c r="FV47" s="657"/>
      <c r="FW47" s="657"/>
      <c r="FX47" s="657"/>
      <c r="FY47" s="657"/>
      <c r="FZ47" s="657"/>
      <c r="GA47" s="657"/>
      <c r="GB47" s="657"/>
      <c r="GC47" s="657"/>
      <c r="GD47" s="657"/>
      <c r="GE47" s="657"/>
      <c r="GF47" s="657"/>
      <c r="GG47" s="657"/>
      <c r="GH47" s="657"/>
      <c r="GI47" s="657"/>
      <c r="GJ47" s="657"/>
      <c r="GK47" s="657"/>
      <c r="GL47" s="657"/>
      <c r="GM47" s="657"/>
      <c r="GN47" s="657"/>
      <c r="GO47" s="657"/>
      <c r="GP47" s="657"/>
      <c r="GQ47" s="657"/>
      <c r="GR47" s="657"/>
      <c r="GS47" s="657"/>
      <c r="GT47" s="657"/>
      <c r="GU47" s="657"/>
      <c r="GV47" s="657"/>
      <c r="GW47" s="657"/>
      <c r="GX47" s="657"/>
      <c r="GY47" s="657"/>
      <c r="GZ47" s="657"/>
      <c r="HA47" s="657"/>
      <c r="HB47" s="657"/>
      <c r="HC47" s="657"/>
      <c r="HD47" s="657"/>
      <c r="HE47" s="657"/>
      <c r="HF47" s="657"/>
      <c r="HG47" s="657"/>
      <c r="HH47" s="657"/>
      <c r="HI47" s="657"/>
      <c r="HJ47" s="657"/>
      <c r="HK47" s="657"/>
      <c r="HL47" s="657"/>
      <c r="HM47" s="657"/>
      <c r="HN47" s="657"/>
      <c r="HO47" s="657"/>
      <c r="HP47" s="657"/>
      <c r="HQ47" s="657"/>
      <c r="HR47" s="657"/>
      <c r="HS47" s="657"/>
      <c r="HT47" s="657"/>
      <c r="HU47" s="657"/>
      <c r="HV47" s="657"/>
      <c r="HW47" s="657"/>
      <c r="HX47" s="657"/>
      <c r="HY47" s="657"/>
      <c r="HZ47" s="657"/>
      <c r="IA47" s="657"/>
      <c r="IB47" s="657"/>
      <c r="IC47" s="657"/>
      <c r="ID47" s="657"/>
      <c r="IE47" s="657"/>
      <c r="IF47" s="657"/>
      <c r="IG47" s="657"/>
      <c r="IH47" s="657"/>
    </row>
    <row r="48" s="694" customFormat="1" ht="24" customHeight="1" spans="1:242">
      <c r="A48" s="657"/>
      <c r="B48" s="695"/>
      <c r="C48" s="695"/>
      <c r="D48" s="695"/>
      <c r="E48" s="696"/>
      <c r="F48" s="696"/>
      <c r="G48" s="657"/>
      <c r="H48" s="657"/>
      <c r="I48" s="657"/>
      <c r="J48" s="657"/>
      <c r="K48" s="657"/>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57"/>
      <c r="AL48" s="657"/>
      <c r="AM48" s="657"/>
      <c r="AN48" s="657"/>
      <c r="AO48" s="657"/>
      <c r="AP48" s="657"/>
      <c r="AQ48" s="657"/>
      <c r="AR48" s="657"/>
      <c r="AS48" s="657"/>
      <c r="AT48" s="657"/>
      <c r="AU48" s="657"/>
      <c r="AV48" s="657"/>
      <c r="AW48" s="657"/>
      <c r="AX48" s="657"/>
      <c r="AY48" s="657"/>
      <c r="AZ48" s="657"/>
      <c r="BA48" s="657"/>
      <c r="BB48" s="657"/>
      <c r="BC48" s="657"/>
      <c r="BD48" s="657"/>
      <c r="BE48" s="657"/>
      <c r="BF48" s="657"/>
      <c r="BG48" s="657"/>
      <c r="BH48" s="657"/>
      <c r="BI48" s="657"/>
      <c r="BJ48" s="657"/>
      <c r="BK48" s="657"/>
      <c r="BL48" s="657"/>
      <c r="BM48" s="657"/>
      <c r="BN48" s="657"/>
      <c r="BO48" s="657"/>
      <c r="BP48" s="657"/>
      <c r="BQ48" s="657"/>
      <c r="BR48" s="657"/>
      <c r="BS48" s="657"/>
      <c r="BT48" s="657"/>
      <c r="BU48" s="657"/>
      <c r="BV48" s="657"/>
      <c r="BW48" s="657"/>
      <c r="BX48" s="657"/>
      <c r="BY48" s="657"/>
      <c r="BZ48" s="657"/>
      <c r="CA48" s="657"/>
      <c r="CB48" s="657"/>
      <c r="CC48" s="657"/>
      <c r="CD48" s="657"/>
      <c r="CE48" s="657"/>
      <c r="CF48" s="657"/>
      <c r="CG48" s="657"/>
      <c r="CH48" s="657"/>
      <c r="CI48" s="657"/>
      <c r="CJ48" s="657"/>
      <c r="CK48" s="657"/>
      <c r="CL48" s="657"/>
      <c r="CM48" s="657"/>
      <c r="CN48" s="657"/>
      <c r="CO48" s="657"/>
      <c r="CP48" s="657"/>
      <c r="CQ48" s="657"/>
      <c r="CR48" s="657"/>
      <c r="CS48" s="657"/>
      <c r="CT48" s="657"/>
      <c r="CU48" s="657"/>
      <c r="CV48" s="657"/>
      <c r="CW48" s="657"/>
      <c r="CX48" s="657"/>
      <c r="CY48" s="657"/>
      <c r="CZ48" s="657"/>
      <c r="DA48" s="657"/>
      <c r="DB48" s="657"/>
      <c r="DC48" s="657"/>
      <c r="DD48" s="657"/>
      <c r="DE48" s="657"/>
      <c r="DF48" s="657"/>
      <c r="DG48" s="657"/>
      <c r="DH48" s="657"/>
      <c r="DI48" s="657"/>
      <c r="DJ48" s="657"/>
      <c r="DK48" s="657"/>
      <c r="DL48" s="657"/>
      <c r="DM48" s="657"/>
      <c r="DN48" s="657"/>
      <c r="DO48" s="657"/>
      <c r="DP48" s="657"/>
      <c r="DQ48" s="657"/>
      <c r="DR48" s="657"/>
      <c r="DS48" s="657"/>
      <c r="DT48" s="657"/>
      <c r="DU48" s="657"/>
      <c r="DV48" s="657"/>
      <c r="DW48" s="657"/>
      <c r="DX48" s="657"/>
      <c r="DY48" s="657"/>
      <c r="DZ48" s="657"/>
      <c r="EA48" s="657"/>
      <c r="EB48" s="657"/>
      <c r="EC48" s="657"/>
      <c r="ED48" s="657"/>
      <c r="EE48" s="657"/>
      <c r="EF48" s="657"/>
      <c r="EG48" s="657"/>
      <c r="EH48" s="657"/>
      <c r="EI48" s="657"/>
      <c r="EJ48" s="657"/>
      <c r="EK48" s="657"/>
      <c r="EL48" s="657"/>
      <c r="EM48" s="657"/>
      <c r="EN48" s="657"/>
      <c r="EO48" s="657"/>
      <c r="EP48" s="657"/>
      <c r="EQ48" s="657"/>
      <c r="ER48" s="657"/>
      <c r="ES48" s="657"/>
      <c r="ET48" s="657"/>
      <c r="EU48" s="657"/>
      <c r="EV48" s="657"/>
      <c r="EW48" s="657"/>
      <c r="EX48" s="657"/>
      <c r="EY48" s="657"/>
      <c r="EZ48" s="657"/>
      <c r="FA48" s="657"/>
      <c r="FB48" s="657"/>
      <c r="FC48" s="657"/>
      <c r="FD48" s="657"/>
      <c r="FE48" s="657"/>
      <c r="FF48" s="657"/>
      <c r="FG48" s="657"/>
      <c r="FH48" s="657"/>
      <c r="FI48" s="657"/>
      <c r="FJ48" s="657"/>
      <c r="FK48" s="657"/>
      <c r="FL48" s="657"/>
      <c r="FM48" s="657"/>
      <c r="FN48" s="657"/>
      <c r="FO48" s="657"/>
      <c r="FP48" s="657"/>
      <c r="FQ48" s="657"/>
      <c r="FR48" s="657"/>
      <c r="FS48" s="657"/>
      <c r="FT48" s="657"/>
      <c r="FU48" s="657"/>
      <c r="FV48" s="657"/>
      <c r="FW48" s="657"/>
      <c r="FX48" s="657"/>
      <c r="FY48" s="657"/>
      <c r="FZ48" s="657"/>
      <c r="GA48" s="657"/>
      <c r="GB48" s="657"/>
      <c r="GC48" s="657"/>
      <c r="GD48" s="657"/>
      <c r="GE48" s="657"/>
      <c r="GF48" s="657"/>
      <c r="GG48" s="657"/>
      <c r="GH48" s="657"/>
      <c r="GI48" s="657"/>
      <c r="GJ48" s="657"/>
      <c r="GK48" s="657"/>
      <c r="GL48" s="657"/>
      <c r="GM48" s="657"/>
      <c r="GN48" s="657"/>
      <c r="GO48" s="657"/>
      <c r="GP48" s="657"/>
      <c r="GQ48" s="657"/>
      <c r="GR48" s="657"/>
      <c r="GS48" s="657"/>
      <c r="GT48" s="657"/>
      <c r="GU48" s="657"/>
      <c r="GV48" s="657"/>
      <c r="GW48" s="657"/>
      <c r="GX48" s="657"/>
      <c r="GY48" s="657"/>
      <c r="GZ48" s="657"/>
      <c r="HA48" s="657"/>
      <c r="HB48" s="657"/>
      <c r="HC48" s="657"/>
      <c r="HD48" s="657"/>
      <c r="HE48" s="657"/>
      <c r="HF48" s="657"/>
      <c r="HG48" s="657"/>
      <c r="HH48" s="657"/>
      <c r="HI48" s="657"/>
      <c r="HJ48" s="657"/>
      <c r="HK48" s="657"/>
      <c r="HL48" s="657"/>
      <c r="HM48" s="657"/>
      <c r="HN48" s="657"/>
      <c r="HO48" s="657"/>
      <c r="HP48" s="657"/>
      <c r="HQ48" s="657"/>
      <c r="HR48" s="657"/>
      <c r="HS48" s="657"/>
      <c r="HT48" s="657"/>
      <c r="HU48" s="657"/>
      <c r="HV48" s="657"/>
      <c r="HW48" s="657"/>
      <c r="HX48" s="657"/>
      <c r="HY48" s="657"/>
      <c r="HZ48" s="657"/>
      <c r="IA48" s="657"/>
      <c r="IB48" s="657"/>
      <c r="IC48" s="657"/>
      <c r="ID48" s="657"/>
      <c r="IE48" s="657"/>
      <c r="IF48" s="657"/>
      <c r="IG48" s="657"/>
      <c r="IH48" s="657"/>
    </row>
    <row r="49" s="694" customFormat="1" ht="24" customHeight="1" spans="1:242">
      <c r="A49" s="657"/>
      <c r="B49" s="695"/>
      <c r="C49" s="695"/>
      <c r="D49" s="695"/>
      <c r="E49" s="696"/>
      <c r="F49" s="696"/>
      <c r="G49" s="657"/>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657"/>
      <c r="AG49" s="657"/>
      <c r="AH49" s="657"/>
      <c r="AI49" s="657"/>
      <c r="AJ49" s="657"/>
      <c r="AK49" s="657"/>
      <c r="AL49" s="657"/>
      <c r="AM49" s="657"/>
      <c r="AN49" s="657"/>
      <c r="AO49" s="657"/>
      <c r="AP49" s="657"/>
      <c r="AQ49" s="657"/>
      <c r="AR49" s="657"/>
      <c r="AS49" s="657"/>
      <c r="AT49" s="657"/>
      <c r="AU49" s="657"/>
      <c r="AV49" s="657"/>
      <c r="AW49" s="657"/>
      <c r="AX49" s="657"/>
      <c r="AY49" s="657"/>
      <c r="AZ49" s="657"/>
      <c r="BA49" s="657"/>
      <c r="BB49" s="657"/>
      <c r="BC49" s="657"/>
      <c r="BD49" s="657"/>
      <c r="BE49" s="657"/>
      <c r="BF49" s="657"/>
      <c r="BG49" s="657"/>
      <c r="BH49" s="657"/>
      <c r="BI49" s="657"/>
      <c r="BJ49" s="657"/>
      <c r="BK49" s="657"/>
      <c r="BL49" s="657"/>
      <c r="BM49" s="657"/>
      <c r="BN49" s="657"/>
      <c r="BO49" s="657"/>
      <c r="BP49" s="657"/>
      <c r="BQ49" s="657"/>
      <c r="BR49" s="657"/>
      <c r="BS49" s="657"/>
      <c r="BT49" s="657"/>
      <c r="BU49" s="657"/>
      <c r="BV49" s="657"/>
      <c r="BW49" s="657"/>
      <c r="BX49" s="657"/>
      <c r="BY49" s="657"/>
      <c r="BZ49" s="657"/>
      <c r="CA49" s="657"/>
      <c r="CB49" s="657"/>
      <c r="CC49" s="657"/>
      <c r="CD49" s="657"/>
      <c r="CE49" s="657"/>
      <c r="CF49" s="657"/>
      <c r="CG49" s="657"/>
      <c r="CH49" s="657"/>
      <c r="CI49" s="657"/>
      <c r="CJ49" s="657"/>
      <c r="CK49" s="657"/>
      <c r="CL49" s="657"/>
      <c r="CM49" s="657"/>
      <c r="CN49" s="657"/>
      <c r="CO49" s="657"/>
      <c r="CP49" s="657"/>
      <c r="CQ49" s="657"/>
      <c r="CR49" s="657"/>
      <c r="CS49" s="657"/>
      <c r="CT49" s="657"/>
      <c r="CU49" s="657"/>
      <c r="CV49" s="657"/>
      <c r="CW49" s="657"/>
      <c r="CX49" s="657"/>
      <c r="CY49" s="657"/>
      <c r="CZ49" s="657"/>
      <c r="DA49" s="657"/>
      <c r="DB49" s="657"/>
      <c r="DC49" s="657"/>
      <c r="DD49" s="657"/>
      <c r="DE49" s="657"/>
      <c r="DF49" s="657"/>
      <c r="DG49" s="657"/>
      <c r="DH49" s="657"/>
      <c r="DI49" s="657"/>
      <c r="DJ49" s="657"/>
      <c r="DK49" s="657"/>
      <c r="DL49" s="657"/>
      <c r="DM49" s="657"/>
      <c r="DN49" s="657"/>
      <c r="DO49" s="657"/>
      <c r="DP49" s="657"/>
      <c r="DQ49" s="657"/>
      <c r="DR49" s="657"/>
      <c r="DS49" s="657"/>
      <c r="DT49" s="657"/>
      <c r="DU49" s="657"/>
      <c r="DV49" s="657"/>
      <c r="DW49" s="657"/>
      <c r="DX49" s="657"/>
      <c r="DY49" s="657"/>
      <c r="DZ49" s="657"/>
      <c r="EA49" s="657"/>
      <c r="EB49" s="657"/>
      <c r="EC49" s="657"/>
      <c r="ED49" s="657"/>
      <c r="EE49" s="657"/>
      <c r="EF49" s="657"/>
      <c r="EG49" s="657"/>
      <c r="EH49" s="657"/>
      <c r="EI49" s="657"/>
      <c r="EJ49" s="657"/>
      <c r="EK49" s="657"/>
      <c r="EL49" s="657"/>
      <c r="EM49" s="657"/>
      <c r="EN49" s="657"/>
      <c r="EO49" s="657"/>
      <c r="EP49" s="657"/>
      <c r="EQ49" s="657"/>
      <c r="ER49" s="657"/>
      <c r="ES49" s="657"/>
      <c r="ET49" s="657"/>
      <c r="EU49" s="657"/>
      <c r="EV49" s="657"/>
      <c r="EW49" s="657"/>
      <c r="EX49" s="657"/>
      <c r="EY49" s="657"/>
      <c r="EZ49" s="657"/>
      <c r="FA49" s="657"/>
      <c r="FB49" s="657"/>
      <c r="FC49" s="657"/>
      <c r="FD49" s="657"/>
      <c r="FE49" s="657"/>
      <c r="FF49" s="657"/>
      <c r="FG49" s="657"/>
      <c r="FH49" s="657"/>
      <c r="FI49" s="657"/>
      <c r="FJ49" s="657"/>
      <c r="FK49" s="657"/>
      <c r="FL49" s="657"/>
      <c r="FM49" s="657"/>
      <c r="FN49" s="657"/>
      <c r="FO49" s="657"/>
      <c r="FP49" s="657"/>
      <c r="FQ49" s="657"/>
      <c r="FR49" s="657"/>
      <c r="FS49" s="657"/>
      <c r="FT49" s="657"/>
      <c r="FU49" s="657"/>
      <c r="FV49" s="657"/>
      <c r="FW49" s="657"/>
      <c r="FX49" s="657"/>
      <c r="FY49" s="657"/>
      <c r="FZ49" s="657"/>
      <c r="GA49" s="657"/>
      <c r="GB49" s="657"/>
      <c r="GC49" s="657"/>
      <c r="GD49" s="657"/>
      <c r="GE49" s="657"/>
      <c r="GF49" s="657"/>
      <c r="GG49" s="657"/>
      <c r="GH49" s="657"/>
      <c r="GI49" s="657"/>
      <c r="GJ49" s="657"/>
      <c r="GK49" s="657"/>
      <c r="GL49" s="657"/>
      <c r="GM49" s="657"/>
      <c r="GN49" s="657"/>
      <c r="GO49" s="657"/>
      <c r="GP49" s="657"/>
      <c r="GQ49" s="657"/>
      <c r="GR49" s="657"/>
      <c r="GS49" s="657"/>
      <c r="GT49" s="657"/>
      <c r="GU49" s="657"/>
      <c r="GV49" s="657"/>
      <c r="GW49" s="657"/>
      <c r="GX49" s="657"/>
      <c r="GY49" s="657"/>
      <c r="GZ49" s="657"/>
      <c r="HA49" s="657"/>
      <c r="HB49" s="657"/>
      <c r="HC49" s="657"/>
      <c r="HD49" s="657"/>
      <c r="HE49" s="657"/>
      <c r="HF49" s="657"/>
      <c r="HG49" s="657"/>
      <c r="HH49" s="657"/>
      <c r="HI49" s="657"/>
      <c r="HJ49" s="657"/>
      <c r="HK49" s="657"/>
      <c r="HL49" s="657"/>
      <c r="HM49" s="657"/>
      <c r="HN49" s="657"/>
      <c r="HO49" s="657"/>
      <c r="HP49" s="657"/>
      <c r="HQ49" s="657"/>
      <c r="HR49" s="657"/>
      <c r="HS49" s="657"/>
      <c r="HT49" s="657"/>
      <c r="HU49" s="657"/>
      <c r="HV49" s="657"/>
      <c r="HW49" s="657"/>
      <c r="HX49" s="657"/>
      <c r="HY49" s="657"/>
      <c r="HZ49" s="657"/>
      <c r="IA49" s="657"/>
      <c r="IB49" s="657"/>
      <c r="IC49" s="657"/>
      <c r="ID49" s="657"/>
      <c r="IE49" s="657"/>
      <c r="IF49" s="657"/>
      <c r="IG49" s="657"/>
      <c r="IH49" s="657"/>
    </row>
    <row r="50" s="694" customFormat="1" ht="24" customHeight="1" spans="1:242">
      <c r="A50" s="657"/>
      <c r="B50" s="695"/>
      <c r="C50" s="695"/>
      <c r="D50" s="695"/>
      <c r="E50" s="696"/>
      <c r="F50" s="696"/>
      <c r="G50" s="657"/>
      <c r="H50" s="657"/>
      <c r="I50" s="657"/>
      <c r="J50" s="657"/>
      <c r="K50" s="657"/>
      <c r="L50" s="657"/>
      <c r="M50" s="657"/>
      <c r="N50" s="657"/>
      <c r="O50" s="657"/>
      <c r="P50" s="657"/>
      <c r="Q50" s="657"/>
      <c r="R50" s="657"/>
      <c r="S50" s="657"/>
      <c r="T50" s="657"/>
      <c r="U50" s="657"/>
      <c r="V50" s="657"/>
      <c r="W50" s="657"/>
      <c r="X50" s="657"/>
      <c r="Y50" s="657"/>
      <c r="Z50" s="657"/>
      <c r="AA50" s="657"/>
      <c r="AB50" s="657"/>
      <c r="AC50" s="657"/>
      <c r="AD50" s="657"/>
      <c r="AE50" s="657"/>
      <c r="AF50" s="657"/>
      <c r="AG50" s="657"/>
      <c r="AH50" s="657"/>
      <c r="AI50" s="657"/>
      <c r="AJ50" s="657"/>
      <c r="AK50" s="657"/>
      <c r="AL50" s="657"/>
      <c r="AM50" s="657"/>
      <c r="AN50" s="657"/>
      <c r="AO50" s="657"/>
      <c r="AP50" s="657"/>
      <c r="AQ50" s="657"/>
      <c r="AR50" s="657"/>
      <c r="AS50" s="657"/>
      <c r="AT50" s="657"/>
      <c r="AU50" s="657"/>
      <c r="AV50" s="657"/>
      <c r="AW50" s="657"/>
      <c r="AX50" s="657"/>
      <c r="AY50" s="657"/>
      <c r="AZ50" s="657"/>
      <c r="BA50" s="657"/>
      <c r="BB50" s="657"/>
      <c r="BC50" s="657"/>
      <c r="BD50" s="657"/>
      <c r="BE50" s="657"/>
      <c r="BF50" s="657"/>
      <c r="BG50" s="657"/>
      <c r="BH50" s="657"/>
      <c r="BI50" s="657"/>
      <c r="BJ50" s="657"/>
      <c r="BK50" s="657"/>
      <c r="BL50" s="657"/>
      <c r="BM50" s="657"/>
      <c r="BN50" s="657"/>
      <c r="BO50" s="657"/>
      <c r="BP50" s="657"/>
      <c r="BQ50" s="657"/>
      <c r="BR50" s="657"/>
      <c r="BS50" s="657"/>
      <c r="BT50" s="657"/>
      <c r="BU50" s="657"/>
      <c r="BV50" s="657"/>
      <c r="BW50" s="657"/>
      <c r="BX50" s="657"/>
      <c r="BY50" s="657"/>
      <c r="BZ50" s="657"/>
      <c r="CA50" s="657"/>
      <c r="CB50" s="657"/>
      <c r="CC50" s="657"/>
      <c r="CD50" s="657"/>
      <c r="CE50" s="657"/>
      <c r="CF50" s="657"/>
      <c r="CG50" s="657"/>
      <c r="CH50" s="657"/>
      <c r="CI50" s="657"/>
      <c r="CJ50" s="657"/>
      <c r="CK50" s="657"/>
      <c r="CL50" s="657"/>
      <c r="CM50" s="657"/>
      <c r="CN50" s="657"/>
      <c r="CO50" s="657"/>
      <c r="CP50" s="657"/>
      <c r="CQ50" s="657"/>
      <c r="CR50" s="657"/>
      <c r="CS50" s="657"/>
      <c r="CT50" s="657"/>
      <c r="CU50" s="657"/>
      <c r="CV50" s="657"/>
      <c r="CW50" s="657"/>
      <c r="CX50" s="657"/>
      <c r="CY50" s="657"/>
      <c r="CZ50" s="657"/>
      <c r="DA50" s="657"/>
      <c r="DB50" s="657"/>
      <c r="DC50" s="657"/>
      <c r="DD50" s="657"/>
      <c r="DE50" s="657"/>
      <c r="DF50" s="657"/>
      <c r="DG50" s="657"/>
      <c r="DH50" s="657"/>
      <c r="DI50" s="657"/>
      <c r="DJ50" s="657"/>
      <c r="DK50" s="657"/>
      <c r="DL50" s="657"/>
      <c r="DM50" s="657"/>
      <c r="DN50" s="657"/>
      <c r="DO50" s="657"/>
      <c r="DP50" s="657"/>
      <c r="DQ50" s="657"/>
      <c r="DR50" s="657"/>
      <c r="DS50" s="657"/>
      <c r="DT50" s="657"/>
      <c r="DU50" s="657"/>
      <c r="DV50" s="657"/>
      <c r="DW50" s="657"/>
      <c r="DX50" s="657"/>
      <c r="DY50" s="657"/>
      <c r="DZ50" s="657"/>
      <c r="EA50" s="657"/>
      <c r="EB50" s="657"/>
      <c r="EC50" s="657"/>
      <c r="ED50" s="657"/>
      <c r="EE50" s="657"/>
      <c r="EF50" s="657"/>
      <c r="EG50" s="657"/>
      <c r="EH50" s="657"/>
      <c r="EI50" s="657"/>
      <c r="EJ50" s="657"/>
      <c r="EK50" s="657"/>
      <c r="EL50" s="657"/>
      <c r="EM50" s="657"/>
      <c r="EN50" s="657"/>
      <c r="EO50" s="657"/>
      <c r="EP50" s="657"/>
      <c r="EQ50" s="657"/>
      <c r="ER50" s="657"/>
      <c r="ES50" s="657"/>
      <c r="ET50" s="657"/>
      <c r="EU50" s="657"/>
      <c r="EV50" s="657"/>
      <c r="EW50" s="657"/>
      <c r="EX50" s="657"/>
      <c r="EY50" s="657"/>
      <c r="EZ50" s="657"/>
      <c r="FA50" s="657"/>
      <c r="FB50" s="657"/>
      <c r="FC50" s="657"/>
      <c r="FD50" s="657"/>
      <c r="FE50" s="657"/>
      <c r="FF50" s="657"/>
      <c r="FG50" s="657"/>
      <c r="FH50" s="657"/>
      <c r="FI50" s="657"/>
      <c r="FJ50" s="657"/>
      <c r="FK50" s="657"/>
      <c r="FL50" s="657"/>
      <c r="FM50" s="657"/>
      <c r="FN50" s="657"/>
      <c r="FO50" s="657"/>
      <c r="FP50" s="657"/>
      <c r="FQ50" s="657"/>
      <c r="FR50" s="657"/>
      <c r="FS50" s="657"/>
      <c r="FT50" s="657"/>
      <c r="FU50" s="657"/>
      <c r="FV50" s="657"/>
      <c r="FW50" s="657"/>
      <c r="FX50" s="657"/>
      <c r="FY50" s="657"/>
      <c r="FZ50" s="657"/>
      <c r="GA50" s="657"/>
      <c r="GB50" s="657"/>
      <c r="GC50" s="657"/>
      <c r="GD50" s="657"/>
      <c r="GE50" s="657"/>
      <c r="GF50" s="657"/>
      <c r="GG50" s="657"/>
      <c r="GH50" s="657"/>
      <c r="GI50" s="657"/>
      <c r="GJ50" s="657"/>
      <c r="GK50" s="657"/>
      <c r="GL50" s="657"/>
      <c r="GM50" s="657"/>
      <c r="GN50" s="657"/>
      <c r="GO50" s="657"/>
      <c r="GP50" s="657"/>
      <c r="GQ50" s="657"/>
      <c r="GR50" s="657"/>
      <c r="GS50" s="657"/>
      <c r="GT50" s="657"/>
      <c r="GU50" s="657"/>
      <c r="GV50" s="657"/>
      <c r="GW50" s="657"/>
      <c r="GX50" s="657"/>
      <c r="GY50" s="657"/>
      <c r="GZ50" s="657"/>
      <c r="HA50" s="657"/>
      <c r="HB50" s="657"/>
      <c r="HC50" s="657"/>
      <c r="HD50" s="657"/>
      <c r="HE50" s="657"/>
      <c r="HF50" s="657"/>
      <c r="HG50" s="657"/>
      <c r="HH50" s="657"/>
      <c r="HI50" s="657"/>
      <c r="HJ50" s="657"/>
      <c r="HK50" s="657"/>
      <c r="HL50" s="657"/>
      <c r="HM50" s="657"/>
      <c r="HN50" s="657"/>
      <c r="HO50" s="657"/>
      <c r="HP50" s="657"/>
      <c r="HQ50" s="657"/>
      <c r="HR50" s="657"/>
      <c r="HS50" s="657"/>
      <c r="HT50" s="657"/>
      <c r="HU50" s="657"/>
      <c r="HV50" s="657"/>
      <c r="HW50" s="657"/>
      <c r="HX50" s="657"/>
      <c r="HY50" s="657"/>
      <c r="HZ50" s="657"/>
      <c r="IA50" s="657"/>
      <c r="IB50" s="657"/>
      <c r="IC50" s="657"/>
      <c r="ID50" s="657"/>
      <c r="IE50" s="657"/>
      <c r="IF50" s="657"/>
      <c r="IG50" s="657"/>
      <c r="IH50" s="657"/>
    </row>
    <row r="51" s="694" customFormat="1" ht="24" customHeight="1" spans="1:242">
      <c r="A51" s="657"/>
      <c r="B51" s="695"/>
      <c r="C51" s="695"/>
      <c r="D51" s="695"/>
      <c r="E51" s="696"/>
      <c r="F51" s="696"/>
      <c r="G51" s="657"/>
      <c r="H51" s="657"/>
      <c r="I51" s="657"/>
      <c r="J51" s="657"/>
      <c r="K51" s="657"/>
      <c r="L51" s="657"/>
      <c r="M51" s="657"/>
      <c r="N51" s="657"/>
      <c r="O51" s="657"/>
      <c r="P51" s="657"/>
      <c r="Q51" s="657"/>
      <c r="R51" s="657"/>
      <c r="S51" s="657"/>
      <c r="T51" s="657"/>
      <c r="U51" s="657"/>
      <c r="V51" s="657"/>
      <c r="W51" s="657"/>
      <c r="X51" s="657"/>
      <c r="Y51" s="657"/>
      <c r="Z51" s="657"/>
      <c r="AA51" s="657"/>
      <c r="AB51" s="657"/>
      <c r="AC51" s="657"/>
      <c r="AD51" s="657"/>
      <c r="AE51" s="657"/>
      <c r="AF51" s="657"/>
      <c r="AG51" s="657"/>
      <c r="AH51" s="657"/>
      <c r="AI51" s="657"/>
      <c r="AJ51" s="657"/>
      <c r="AK51" s="657"/>
      <c r="AL51" s="657"/>
      <c r="AM51" s="657"/>
      <c r="AN51" s="657"/>
      <c r="AO51" s="657"/>
      <c r="AP51" s="657"/>
      <c r="AQ51" s="657"/>
      <c r="AR51" s="657"/>
      <c r="AS51" s="657"/>
      <c r="AT51" s="657"/>
      <c r="AU51" s="657"/>
      <c r="AV51" s="657"/>
      <c r="AW51" s="657"/>
      <c r="AX51" s="657"/>
      <c r="AY51" s="657"/>
      <c r="AZ51" s="657"/>
      <c r="BA51" s="657"/>
      <c r="BB51" s="657"/>
      <c r="BC51" s="657"/>
      <c r="BD51" s="657"/>
      <c r="BE51" s="657"/>
      <c r="BF51" s="657"/>
      <c r="BG51" s="657"/>
      <c r="BH51" s="657"/>
      <c r="BI51" s="657"/>
      <c r="BJ51" s="657"/>
      <c r="BK51" s="657"/>
      <c r="BL51" s="657"/>
      <c r="BM51" s="657"/>
      <c r="BN51" s="657"/>
      <c r="BO51" s="657"/>
      <c r="BP51" s="657"/>
      <c r="BQ51" s="657"/>
      <c r="BR51" s="657"/>
      <c r="BS51" s="657"/>
      <c r="BT51" s="657"/>
      <c r="BU51" s="657"/>
      <c r="BV51" s="657"/>
      <c r="BW51" s="657"/>
      <c r="BX51" s="657"/>
      <c r="BY51" s="657"/>
      <c r="BZ51" s="657"/>
      <c r="CA51" s="657"/>
      <c r="CB51" s="657"/>
      <c r="CC51" s="657"/>
      <c r="CD51" s="657"/>
      <c r="CE51" s="657"/>
      <c r="CF51" s="657"/>
      <c r="CG51" s="657"/>
      <c r="CH51" s="657"/>
      <c r="CI51" s="657"/>
      <c r="CJ51" s="657"/>
      <c r="CK51" s="657"/>
      <c r="CL51" s="657"/>
      <c r="CM51" s="657"/>
      <c r="CN51" s="657"/>
      <c r="CO51" s="657"/>
      <c r="CP51" s="657"/>
      <c r="CQ51" s="657"/>
      <c r="CR51" s="657"/>
      <c r="CS51" s="657"/>
      <c r="CT51" s="657"/>
      <c r="CU51" s="657"/>
      <c r="CV51" s="657"/>
      <c r="CW51" s="657"/>
      <c r="CX51" s="657"/>
      <c r="CY51" s="657"/>
      <c r="CZ51" s="657"/>
      <c r="DA51" s="657"/>
      <c r="DB51" s="657"/>
      <c r="DC51" s="657"/>
      <c r="DD51" s="657"/>
      <c r="DE51" s="657"/>
      <c r="DF51" s="657"/>
      <c r="DG51" s="657"/>
      <c r="DH51" s="657"/>
      <c r="DI51" s="657"/>
      <c r="DJ51" s="657"/>
      <c r="DK51" s="657"/>
      <c r="DL51" s="657"/>
      <c r="DM51" s="657"/>
      <c r="DN51" s="657"/>
      <c r="DO51" s="657"/>
      <c r="DP51" s="657"/>
      <c r="DQ51" s="657"/>
      <c r="DR51" s="657"/>
      <c r="DS51" s="657"/>
      <c r="DT51" s="657"/>
      <c r="DU51" s="657"/>
      <c r="DV51" s="657"/>
      <c r="DW51" s="657"/>
      <c r="DX51" s="657"/>
      <c r="DY51" s="657"/>
      <c r="DZ51" s="657"/>
      <c r="EA51" s="657"/>
      <c r="EB51" s="657"/>
      <c r="EC51" s="657"/>
      <c r="ED51" s="657"/>
      <c r="EE51" s="657"/>
      <c r="EF51" s="657"/>
      <c r="EG51" s="657"/>
      <c r="EH51" s="657"/>
      <c r="EI51" s="657"/>
      <c r="EJ51" s="657"/>
      <c r="EK51" s="657"/>
      <c r="EL51" s="657"/>
      <c r="EM51" s="657"/>
      <c r="EN51" s="657"/>
      <c r="EO51" s="657"/>
      <c r="EP51" s="657"/>
      <c r="EQ51" s="657"/>
      <c r="ER51" s="657"/>
      <c r="ES51" s="657"/>
      <c r="ET51" s="657"/>
      <c r="EU51" s="657"/>
      <c r="EV51" s="657"/>
      <c r="EW51" s="657"/>
      <c r="EX51" s="657"/>
      <c r="EY51" s="657"/>
      <c r="EZ51" s="657"/>
      <c r="FA51" s="657"/>
      <c r="FB51" s="657"/>
      <c r="FC51" s="657"/>
      <c r="FD51" s="657"/>
      <c r="FE51" s="657"/>
      <c r="FF51" s="657"/>
      <c r="FG51" s="657"/>
      <c r="FH51" s="657"/>
      <c r="FI51" s="657"/>
      <c r="FJ51" s="657"/>
      <c r="FK51" s="657"/>
      <c r="FL51" s="657"/>
      <c r="FM51" s="657"/>
      <c r="FN51" s="657"/>
      <c r="FO51" s="657"/>
      <c r="FP51" s="657"/>
      <c r="FQ51" s="657"/>
      <c r="FR51" s="657"/>
      <c r="FS51" s="657"/>
      <c r="FT51" s="657"/>
      <c r="FU51" s="657"/>
      <c r="FV51" s="657"/>
      <c r="FW51" s="657"/>
      <c r="FX51" s="657"/>
      <c r="FY51" s="657"/>
      <c r="FZ51" s="657"/>
      <c r="GA51" s="657"/>
      <c r="GB51" s="657"/>
      <c r="GC51" s="657"/>
      <c r="GD51" s="657"/>
      <c r="GE51" s="657"/>
      <c r="GF51" s="657"/>
      <c r="GG51" s="657"/>
      <c r="GH51" s="657"/>
      <c r="GI51" s="657"/>
      <c r="GJ51" s="657"/>
      <c r="GK51" s="657"/>
      <c r="GL51" s="657"/>
      <c r="GM51" s="657"/>
      <c r="GN51" s="657"/>
      <c r="GO51" s="657"/>
      <c r="GP51" s="657"/>
      <c r="GQ51" s="657"/>
      <c r="GR51" s="657"/>
      <c r="GS51" s="657"/>
      <c r="GT51" s="657"/>
      <c r="GU51" s="657"/>
      <c r="GV51" s="657"/>
      <c r="GW51" s="657"/>
      <c r="GX51" s="657"/>
      <c r="GY51" s="657"/>
      <c r="GZ51" s="657"/>
      <c r="HA51" s="657"/>
      <c r="HB51" s="657"/>
      <c r="HC51" s="657"/>
      <c r="HD51" s="657"/>
      <c r="HE51" s="657"/>
      <c r="HF51" s="657"/>
      <c r="HG51" s="657"/>
      <c r="HH51" s="657"/>
      <c r="HI51" s="657"/>
      <c r="HJ51" s="657"/>
      <c r="HK51" s="657"/>
      <c r="HL51" s="657"/>
      <c r="HM51" s="657"/>
      <c r="HN51" s="657"/>
      <c r="HO51" s="657"/>
      <c r="HP51" s="657"/>
      <c r="HQ51" s="657"/>
      <c r="HR51" s="657"/>
      <c r="HS51" s="657"/>
      <c r="HT51" s="657"/>
      <c r="HU51" s="657"/>
      <c r="HV51" s="657"/>
      <c r="HW51" s="657"/>
      <c r="HX51" s="657"/>
      <c r="HY51" s="657"/>
      <c r="HZ51" s="657"/>
      <c r="IA51" s="657"/>
      <c r="IB51" s="657"/>
      <c r="IC51" s="657"/>
      <c r="ID51" s="657"/>
      <c r="IE51" s="657"/>
      <c r="IF51" s="657"/>
      <c r="IG51" s="657"/>
      <c r="IH51" s="657"/>
    </row>
    <row r="52" s="694" customFormat="1" ht="24" customHeight="1" spans="1:242">
      <c r="A52" s="657"/>
      <c r="B52" s="695"/>
      <c r="C52" s="695"/>
      <c r="D52" s="695"/>
      <c r="E52" s="696"/>
      <c r="F52" s="696"/>
      <c r="G52" s="657"/>
      <c r="H52" s="657"/>
      <c r="I52" s="657"/>
      <c r="J52" s="657"/>
      <c r="K52" s="657"/>
      <c r="L52" s="657"/>
      <c r="M52" s="657"/>
      <c r="N52" s="657"/>
      <c r="O52" s="657"/>
      <c r="P52" s="657"/>
      <c r="Q52" s="657"/>
      <c r="R52" s="657"/>
      <c r="S52" s="657"/>
      <c r="T52" s="657"/>
      <c r="U52" s="657"/>
      <c r="V52" s="657"/>
      <c r="W52" s="657"/>
      <c r="X52" s="657"/>
      <c r="Y52" s="657"/>
      <c r="Z52" s="657"/>
      <c r="AA52" s="657"/>
      <c r="AB52" s="657"/>
      <c r="AC52" s="657"/>
      <c r="AD52" s="657"/>
      <c r="AE52" s="657"/>
      <c r="AF52" s="657"/>
      <c r="AG52" s="657"/>
      <c r="AH52" s="657"/>
      <c r="AI52" s="657"/>
      <c r="AJ52" s="657"/>
      <c r="AK52" s="657"/>
      <c r="AL52" s="657"/>
      <c r="AM52" s="657"/>
      <c r="AN52" s="657"/>
      <c r="AO52" s="657"/>
      <c r="AP52" s="657"/>
      <c r="AQ52" s="657"/>
      <c r="AR52" s="657"/>
      <c r="AS52" s="657"/>
      <c r="AT52" s="657"/>
      <c r="AU52" s="657"/>
      <c r="AV52" s="657"/>
      <c r="AW52" s="657"/>
      <c r="AX52" s="657"/>
      <c r="AY52" s="657"/>
      <c r="AZ52" s="657"/>
      <c r="BA52" s="657"/>
      <c r="BB52" s="657"/>
      <c r="BC52" s="657"/>
      <c r="BD52" s="657"/>
      <c r="BE52" s="657"/>
      <c r="BF52" s="657"/>
      <c r="BG52" s="657"/>
      <c r="BH52" s="657"/>
      <c r="BI52" s="657"/>
      <c r="BJ52" s="657"/>
      <c r="BK52" s="657"/>
      <c r="BL52" s="657"/>
      <c r="BM52" s="657"/>
      <c r="BN52" s="657"/>
      <c r="BO52" s="657"/>
      <c r="BP52" s="657"/>
      <c r="BQ52" s="657"/>
      <c r="BR52" s="657"/>
      <c r="BS52" s="657"/>
      <c r="BT52" s="657"/>
      <c r="BU52" s="657"/>
      <c r="BV52" s="657"/>
      <c r="BW52" s="657"/>
      <c r="BX52" s="657"/>
      <c r="BY52" s="657"/>
      <c r="BZ52" s="657"/>
      <c r="CA52" s="657"/>
      <c r="CB52" s="657"/>
      <c r="CC52" s="657"/>
      <c r="CD52" s="657"/>
      <c r="CE52" s="657"/>
      <c r="CF52" s="657"/>
      <c r="CG52" s="657"/>
      <c r="CH52" s="657"/>
      <c r="CI52" s="657"/>
      <c r="CJ52" s="657"/>
      <c r="CK52" s="657"/>
      <c r="CL52" s="657"/>
      <c r="CM52" s="657"/>
      <c r="CN52" s="657"/>
      <c r="CO52" s="657"/>
      <c r="CP52" s="657"/>
      <c r="CQ52" s="657"/>
      <c r="CR52" s="657"/>
      <c r="CS52" s="657"/>
      <c r="CT52" s="657"/>
      <c r="CU52" s="657"/>
      <c r="CV52" s="657"/>
      <c r="CW52" s="657"/>
      <c r="CX52" s="657"/>
      <c r="CY52" s="657"/>
      <c r="CZ52" s="657"/>
      <c r="DA52" s="657"/>
      <c r="DB52" s="657"/>
      <c r="DC52" s="657"/>
      <c r="DD52" s="657"/>
      <c r="DE52" s="657"/>
      <c r="DF52" s="657"/>
      <c r="DG52" s="657"/>
      <c r="DH52" s="657"/>
      <c r="DI52" s="657"/>
      <c r="DJ52" s="657"/>
      <c r="DK52" s="657"/>
      <c r="DL52" s="657"/>
      <c r="DM52" s="657"/>
      <c r="DN52" s="657"/>
      <c r="DO52" s="657"/>
      <c r="DP52" s="657"/>
      <c r="DQ52" s="657"/>
      <c r="DR52" s="657"/>
      <c r="DS52" s="657"/>
      <c r="DT52" s="657"/>
      <c r="DU52" s="657"/>
      <c r="DV52" s="657"/>
      <c r="DW52" s="657"/>
      <c r="DX52" s="657"/>
      <c r="DY52" s="657"/>
      <c r="DZ52" s="657"/>
      <c r="EA52" s="657"/>
      <c r="EB52" s="657"/>
      <c r="EC52" s="657"/>
      <c r="ED52" s="657"/>
      <c r="EE52" s="657"/>
      <c r="EF52" s="657"/>
      <c r="EG52" s="657"/>
      <c r="EH52" s="657"/>
      <c r="EI52" s="657"/>
      <c r="EJ52" s="657"/>
      <c r="EK52" s="657"/>
      <c r="EL52" s="657"/>
      <c r="EM52" s="657"/>
      <c r="EN52" s="657"/>
      <c r="EO52" s="657"/>
      <c r="EP52" s="657"/>
      <c r="EQ52" s="657"/>
      <c r="ER52" s="657"/>
      <c r="ES52" s="657"/>
      <c r="ET52" s="657"/>
      <c r="EU52" s="657"/>
      <c r="EV52" s="657"/>
      <c r="EW52" s="657"/>
      <c r="EX52" s="657"/>
      <c r="EY52" s="657"/>
      <c r="EZ52" s="657"/>
      <c r="FA52" s="657"/>
      <c r="FB52" s="657"/>
      <c r="FC52" s="657"/>
      <c r="FD52" s="657"/>
      <c r="FE52" s="657"/>
      <c r="FF52" s="657"/>
      <c r="FG52" s="657"/>
      <c r="FH52" s="657"/>
      <c r="FI52" s="657"/>
      <c r="FJ52" s="657"/>
      <c r="FK52" s="657"/>
      <c r="FL52" s="657"/>
      <c r="FM52" s="657"/>
      <c r="FN52" s="657"/>
      <c r="FO52" s="657"/>
      <c r="FP52" s="657"/>
      <c r="FQ52" s="657"/>
      <c r="FR52" s="657"/>
      <c r="FS52" s="657"/>
      <c r="FT52" s="657"/>
      <c r="FU52" s="657"/>
      <c r="FV52" s="657"/>
      <c r="FW52" s="657"/>
      <c r="FX52" s="657"/>
      <c r="FY52" s="657"/>
      <c r="FZ52" s="657"/>
      <c r="GA52" s="657"/>
      <c r="GB52" s="657"/>
      <c r="GC52" s="657"/>
      <c r="GD52" s="657"/>
      <c r="GE52" s="657"/>
      <c r="GF52" s="657"/>
      <c r="GG52" s="657"/>
      <c r="GH52" s="657"/>
      <c r="GI52" s="657"/>
      <c r="GJ52" s="657"/>
      <c r="GK52" s="657"/>
      <c r="GL52" s="657"/>
      <c r="GM52" s="657"/>
      <c r="GN52" s="657"/>
      <c r="GO52" s="657"/>
      <c r="GP52" s="657"/>
      <c r="GQ52" s="657"/>
      <c r="GR52" s="657"/>
      <c r="GS52" s="657"/>
      <c r="GT52" s="657"/>
      <c r="GU52" s="657"/>
      <c r="GV52" s="657"/>
      <c r="GW52" s="657"/>
      <c r="GX52" s="657"/>
      <c r="GY52" s="657"/>
      <c r="GZ52" s="657"/>
      <c r="HA52" s="657"/>
      <c r="HB52" s="657"/>
      <c r="HC52" s="657"/>
      <c r="HD52" s="657"/>
      <c r="HE52" s="657"/>
      <c r="HF52" s="657"/>
      <c r="HG52" s="657"/>
      <c r="HH52" s="657"/>
      <c r="HI52" s="657"/>
      <c r="HJ52" s="657"/>
      <c r="HK52" s="657"/>
      <c r="HL52" s="657"/>
      <c r="HM52" s="657"/>
      <c r="HN52" s="657"/>
      <c r="HO52" s="657"/>
      <c r="HP52" s="657"/>
      <c r="HQ52" s="657"/>
      <c r="HR52" s="657"/>
      <c r="HS52" s="657"/>
      <c r="HT52" s="657"/>
      <c r="HU52" s="657"/>
      <c r="HV52" s="657"/>
      <c r="HW52" s="657"/>
      <c r="HX52" s="657"/>
      <c r="HY52" s="657"/>
      <c r="HZ52" s="657"/>
      <c r="IA52" s="657"/>
      <c r="IB52" s="657"/>
      <c r="IC52" s="657"/>
      <c r="ID52" s="657"/>
      <c r="IE52" s="657"/>
      <c r="IF52" s="657"/>
      <c r="IG52" s="657"/>
      <c r="IH52" s="657"/>
    </row>
    <row r="53" s="694" customFormat="1" ht="24" customHeight="1" spans="1:242">
      <c r="A53" s="657"/>
      <c r="B53" s="695"/>
      <c r="C53" s="695"/>
      <c r="D53" s="695"/>
      <c r="E53" s="696"/>
      <c r="F53" s="696"/>
      <c r="G53" s="657"/>
      <c r="H53" s="657"/>
      <c r="I53" s="657"/>
      <c r="J53" s="657"/>
      <c r="K53" s="657"/>
      <c r="L53" s="657"/>
      <c r="M53" s="657"/>
      <c r="N53" s="657"/>
      <c r="O53" s="657"/>
      <c r="P53" s="657"/>
      <c r="Q53" s="657"/>
      <c r="R53" s="657"/>
      <c r="S53" s="657"/>
      <c r="T53" s="657"/>
      <c r="U53" s="657"/>
      <c r="V53" s="657"/>
      <c r="W53" s="657"/>
      <c r="X53" s="657"/>
      <c r="Y53" s="657"/>
      <c r="Z53" s="657"/>
      <c r="AA53" s="657"/>
      <c r="AB53" s="657"/>
      <c r="AC53" s="657"/>
      <c r="AD53" s="657"/>
      <c r="AE53" s="657"/>
      <c r="AF53" s="657"/>
      <c r="AG53" s="657"/>
      <c r="AH53" s="657"/>
      <c r="AI53" s="657"/>
      <c r="AJ53" s="657"/>
      <c r="AK53" s="657"/>
      <c r="AL53" s="657"/>
      <c r="AM53" s="657"/>
      <c r="AN53" s="657"/>
      <c r="AO53" s="657"/>
      <c r="AP53" s="657"/>
      <c r="AQ53" s="657"/>
      <c r="AR53" s="657"/>
      <c r="AS53" s="657"/>
      <c r="AT53" s="657"/>
      <c r="AU53" s="657"/>
      <c r="AV53" s="657"/>
      <c r="AW53" s="657"/>
      <c r="AX53" s="657"/>
      <c r="AY53" s="657"/>
      <c r="AZ53" s="657"/>
      <c r="BA53" s="657"/>
      <c r="BB53" s="657"/>
      <c r="BC53" s="657"/>
      <c r="BD53" s="657"/>
      <c r="BE53" s="657"/>
      <c r="BF53" s="657"/>
      <c r="BG53" s="657"/>
      <c r="BH53" s="657"/>
      <c r="BI53" s="657"/>
      <c r="BJ53" s="657"/>
      <c r="BK53" s="657"/>
      <c r="BL53" s="657"/>
      <c r="BM53" s="657"/>
      <c r="BN53" s="657"/>
      <c r="BO53" s="657"/>
      <c r="BP53" s="657"/>
      <c r="BQ53" s="657"/>
      <c r="BR53" s="657"/>
      <c r="BS53" s="657"/>
      <c r="BT53" s="657"/>
      <c r="BU53" s="657"/>
      <c r="BV53" s="657"/>
      <c r="BW53" s="657"/>
      <c r="BX53" s="657"/>
      <c r="BY53" s="657"/>
      <c r="BZ53" s="657"/>
      <c r="CA53" s="657"/>
      <c r="CB53" s="657"/>
      <c r="CC53" s="657"/>
      <c r="CD53" s="657"/>
      <c r="CE53" s="657"/>
      <c r="CF53" s="657"/>
      <c r="CG53" s="657"/>
      <c r="CH53" s="657"/>
      <c r="CI53" s="657"/>
      <c r="CJ53" s="657"/>
      <c r="CK53" s="657"/>
      <c r="CL53" s="657"/>
      <c r="CM53" s="657"/>
      <c r="CN53" s="657"/>
      <c r="CO53" s="657"/>
      <c r="CP53" s="657"/>
      <c r="CQ53" s="657"/>
      <c r="CR53" s="657"/>
      <c r="CS53" s="657"/>
      <c r="CT53" s="657"/>
      <c r="CU53" s="657"/>
      <c r="CV53" s="657"/>
      <c r="CW53" s="657"/>
      <c r="CX53" s="657"/>
      <c r="CY53" s="657"/>
      <c r="CZ53" s="657"/>
      <c r="DA53" s="657"/>
      <c r="DB53" s="657"/>
      <c r="DC53" s="657"/>
      <c r="DD53" s="657"/>
      <c r="DE53" s="657"/>
      <c r="DF53" s="657"/>
      <c r="DG53" s="657"/>
      <c r="DH53" s="657"/>
      <c r="DI53" s="657"/>
      <c r="DJ53" s="657"/>
      <c r="DK53" s="657"/>
      <c r="DL53" s="657"/>
      <c r="DM53" s="657"/>
      <c r="DN53" s="657"/>
      <c r="DO53" s="657"/>
      <c r="DP53" s="657"/>
      <c r="DQ53" s="657"/>
      <c r="DR53" s="657"/>
      <c r="DS53" s="657"/>
      <c r="DT53" s="657"/>
      <c r="DU53" s="657"/>
      <c r="DV53" s="657"/>
      <c r="DW53" s="657"/>
      <c r="DX53" s="657"/>
      <c r="DY53" s="657"/>
      <c r="DZ53" s="657"/>
      <c r="EA53" s="657"/>
      <c r="EB53" s="657"/>
      <c r="EC53" s="657"/>
      <c r="ED53" s="657"/>
      <c r="EE53" s="657"/>
      <c r="EF53" s="657"/>
      <c r="EG53" s="657"/>
      <c r="EH53" s="657"/>
      <c r="EI53" s="657"/>
      <c r="EJ53" s="657"/>
      <c r="EK53" s="657"/>
      <c r="EL53" s="657"/>
      <c r="EM53" s="657"/>
      <c r="EN53" s="657"/>
      <c r="EO53" s="657"/>
      <c r="EP53" s="657"/>
      <c r="EQ53" s="657"/>
      <c r="ER53" s="657"/>
      <c r="ES53" s="657"/>
      <c r="ET53" s="657"/>
      <c r="EU53" s="657"/>
      <c r="EV53" s="657"/>
      <c r="EW53" s="657"/>
      <c r="EX53" s="657"/>
      <c r="EY53" s="657"/>
      <c r="EZ53" s="657"/>
      <c r="FA53" s="657"/>
      <c r="FB53" s="657"/>
      <c r="FC53" s="657"/>
      <c r="FD53" s="657"/>
      <c r="FE53" s="657"/>
      <c r="FF53" s="657"/>
      <c r="FG53" s="657"/>
      <c r="FH53" s="657"/>
      <c r="FI53" s="657"/>
      <c r="FJ53" s="657"/>
      <c r="FK53" s="657"/>
      <c r="FL53" s="657"/>
      <c r="FM53" s="657"/>
      <c r="FN53" s="657"/>
      <c r="FO53" s="657"/>
      <c r="FP53" s="657"/>
      <c r="FQ53" s="657"/>
      <c r="FR53" s="657"/>
      <c r="FS53" s="657"/>
      <c r="FT53" s="657"/>
      <c r="FU53" s="657"/>
      <c r="FV53" s="657"/>
      <c r="FW53" s="657"/>
      <c r="FX53" s="657"/>
      <c r="FY53" s="657"/>
      <c r="FZ53" s="657"/>
      <c r="GA53" s="657"/>
      <c r="GB53" s="657"/>
      <c r="GC53" s="657"/>
      <c r="GD53" s="657"/>
      <c r="GE53" s="657"/>
      <c r="GF53" s="657"/>
      <c r="GG53" s="657"/>
      <c r="GH53" s="657"/>
      <c r="GI53" s="657"/>
      <c r="GJ53" s="657"/>
      <c r="GK53" s="657"/>
      <c r="GL53" s="657"/>
      <c r="GM53" s="657"/>
      <c r="GN53" s="657"/>
      <c r="GO53" s="657"/>
      <c r="GP53" s="657"/>
      <c r="GQ53" s="657"/>
      <c r="GR53" s="657"/>
      <c r="GS53" s="657"/>
      <c r="GT53" s="657"/>
      <c r="GU53" s="657"/>
      <c r="GV53" s="657"/>
      <c r="GW53" s="657"/>
      <c r="GX53" s="657"/>
      <c r="GY53" s="657"/>
      <c r="GZ53" s="657"/>
      <c r="HA53" s="657"/>
      <c r="HB53" s="657"/>
      <c r="HC53" s="657"/>
      <c r="HD53" s="657"/>
      <c r="HE53" s="657"/>
      <c r="HF53" s="657"/>
      <c r="HG53" s="657"/>
      <c r="HH53" s="657"/>
      <c r="HI53" s="657"/>
      <c r="HJ53" s="657"/>
      <c r="HK53" s="657"/>
      <c r="HL53" s="657"/>
      <c r="HM53" s="657"/>
      <c r="HN53" s="657"/>
      <c r="HO53" s="657"/>
      <c r="HP53" s="657"/>
      <c r="HQ53" s="657"/>
      <c r="HR53" s="657"/>
      <c r="HS53" s="657"/>
      <c r="HT53" s="657"/>
      <c r="HU53" s="657"/>
      <c r="HV53" s="657"/>
      <c r="HW53" s="657"/>
      <c r="HX53" s="657"/>
      <c r="HY53" s="657"/>
      <c r="HZ53" s="657"/>
      <c r="IA53" s="657"/>
      <c r="IB53" s="657"/>
      <c r="IC53" s="657"/>
      <c r="ID53" s="657"/>
      <c r="IE53" s="657"/>
      <c r="IF53" s="657"/>
      <c r="IG53" s="657"/>
      <c r="IH53" s="657"/>
    </row>
    <row r="54" s="694" customFormat="1" ht="24" customHeight="1" spans="1:242">
      <c r="A54" s="657"/>
      <c r="B54" s="695"/>
      <c r="C54" s="695"/>
      <c r="D54" s="695"/>
      <c r="E54" s="696"/>
      <c r="F54" s="696"/>
      <c r="G54" s="657"/>
      <c r="H54" s="657"/>
      <c r="I54" s="657"/>
      <c r="J54" s="657"/>
      <c r="K54" s="657"/>
      <c r="L54" s="657"/>
      <c r="M54" s="657"/>
      <c r="N54" s="657"/>
      <c r="O54" s="657"/>
      <c r="P54" s="657"/>
      <c r="Q54" s="657"/>
      <c r="R54" s="657"/>
      <c r="S54" s="657"/>
      <c r="T54" s="657"/>
      <c r="U54" s="657"/>
      <c r="V54" s="657"/>
      <c r="W54" s="657"/>
      <c r="X54" s="657"/>
      <c r="Y54" s="657"/>
      <c r="Z54" s="657"/>
      <c r="AA54" s="657"/>
      <c r="AB54" s="657"/>
      <c r="AC54" s="657"/>
      <c r="AD54" s="657"/>
      <c r="AE54" s="657"/>
      <c r="AF54" s="657"/>
      <c r="AG54" s="657"/>
      <c r="AH54" s="657"/>
      <c r="AI54" s="657"/>
      <c r="AJ54" s="657"/>
      <c r="AK54" s="657"/>
      <c r="AL54" s="657"/>
      <c r="AM54" s="657"/>
      <c r="AN54" s="657"/>
      <c r="AO54" s="657"/>
      <c r="AP54" s="657"/>
      <c r="AQ54" s="657"/>
      <c r="AR54" s="657"/>
      <c r="AS54" s="657"/>
      <c r="AT54" s="657"/>
      <c r="AU54" s="657"/>
      <c r="AV54" s="657"/>
      <c r="AW54" s="657"/>
      <c r="AX54" s="657"/>
      <c r="AY54" s="657"/>
      <c r="AZ54" s="657"/>
      <c r="BA54" s="657"/>
      <c r="BB54" s="657"/>
      <c r="BC54" s="657"/>
      <c r="BD54" s="657"/>
      <c r="BE54" s="657"/>
      <c r="BF54" s="657"/>
      <c r="BG54" s="657"/>
      <c r="BH54" s="657"/>
      <c r="BI54" s="657"/>
      <c r="BJ54" s="657"/>
      <c r="BK54" s="657"/>
      <c r="BL54" s="657"/>
      <c r="BM54" s="657"/>
      <c r="BN54" s="657"/>
      <c r="BO54" s="657"/>
      <c r="BP54" s="657"/>
      <c r="BQ54" s="657"/>
      <c r="BR54" s="657"/>
      <c r="BS54" s="657"/>
      <c r="BT54" s="657"/>
      <c r="BU54" s="657"/>
      <c r="BV54" s="657"/>
      <c r="BW54" s="657"/>
      <c r="BX54" s="657"/>
      <c r="BY54" s="657"/>
      <c r="BZ54" s="657"/>
      <c r="CA54" s="657"/>
      <c r="CB54" s="657"/>
      <c r="CC54" s="657"/>
      <c r="CD54" s="657"/>
      <c r="CE54" s="657"/>
      <c r="CF54" s="657"/>
      <c r="CG54" s="657"/>
      <c r="CH54" s="657"/>
      <c r="CI54" s="657"/>
      <c r="CJ54" s="657"/>
      <c r="CK54" s="657"/>
      <c r="CL54" s="657"/>
      <c r="CM54" s="657"/>
      <c r="CN54" s="657"/>
      <c r="CO54" s="657"/>
      <c r="CP54" s="657"/>
      <c r="CQ54" s="657"/>
      <c r="CR54" s="657"/>
      <c r="CS54" s="657"/>
      <c r="CT54" s="657"/>
      <c r="CU54" s="657"/>
      <c r="CV54" s="657"/>
      <c r="CW54" s="657"/>
      <c r="CX54" s="657"/>
      <c r="CY54" s="657"/>
      <c r="CZ54" s="657"/>
      <c r="DA54" s="657"/>
      <c r="DB54" s="657"/>
      <c r="DC54" s="657"/>
      <c r="DD54" s="657"/>
      <c r="DE54" s="657"/>
      <c r="DF54" s="657"/>
      <c r="DG54" s="657"/>
      <c r="DH54" s="657"/>
      <c r="DI54" s="657"/>
      <c r="DJ54" s="657"/>
      <c r="DK54" s="657"/>
      <c r="DL54" s="657"/>
      <c r="DM54" s="657"/>
      <c r="DN54" s="657"/>
      <c r="DO54" s="657"/>
      <c r="DP54" s="657"/>
      <c r="DQ54" s="657"/>
      <c r="DR54" s="657"/>
      <c r="DS54" s="657"/>
      <c r="DT54" s="657"/>
      <c r="DU54" s="657"/>
      <c r="DV54" s="657"/>
      <c r="DW54" s="657"/>
      <c r="DX54" s="657"/>
      <c r="DY54" s="657"/>
      <c r="DZ54" s="657"/>
      <c r="EA54" s="657"/>
      <c r="EB54" s="657"/>
      <c r="EC54" s="657"/>
      <c r="ED54" s="657"/>
      <c r="EE54" s="657"/>
      <c r="EF54" s="657"/>
      <c r="EG54" s="657"/>
      <c r="EH54" s="657"/>
      <c r="EI54" s="657"/>
      <c r="EJ54" s="657"/>
      <c r="EK54" s="657"/>
      <c r="EL54" s="657"/>
      <c r="EM54" s="657"/>
      <c r="EN54" s="657"/>
      <c r="EO54" s="657"/>
      <c r="EP54" s="657"/>
      <c r="EQ54" s="657"/>
      <c r="ER54" s="657"/>
      <c r="ES54" s="657"/>
      <c r="ET54" s="657"/>
      <c r="EU54" s="657"/>
      <c r="EV54" s="657"/>
      <c r="EW54" s="657"/>
      <c r="EX54" s="657"/>
      <c r="EY54" s="657"/>
      <c r="EZ54" s="657"/>
      <c r="FA54" s="657"/>
      <c r="FB54" s="657"/>
      <c r="FC54" s="657"/>
      <c r="FD54" s="657"/>
      <c r="FE54" s="657"/>
      <c r="FF54" s="657"/>
      <c r="FG54" s="657"/>
      <c r="FH54" s="657"/>
      <c r="FI54" s="657"/>
      <c r="FJ54" s="657"/>
      <c r="FK54" s="657"/>
      <c r="FL54" s="657"/>
      <c r="FM54" s="657"/>
      <c r="FN54" s="657"/>
      <c r="FO54" s="657"/>
      <c r="FP54" s="657"/>
      <c r="FQ54" s="657"/>
      <c r="FR54" s="657"/>
      <c r="FS54" s="657"/>
      <c r="FT54" s="657"/>
      <c r="FU54" s="657"/>
      <c r="FV54" s="657"/>
      <c r="FW54" s="657"/>
      <c r="FX54" s="657"/>
      <c r="FY54" s="657"/>
      <c r="FZ54" s="657"/>
      <c r="GA54" s="657"/>
      <c r="GB54" s="657"/>
      <c r="GC54" s="657"/>
      <c r="GD54" s="657"/>
      <c r="GE54" s="657"/>
      <c r="GF54" s="657"/>
      <c r="GG54" s="657"/>
      <c r="GH54" s="657"/>
      <c r="GI54" s="657"/>
      <c r="GJ54" s="657"/>
      <c r="GK54" s="657"/>
      <c r="GL54" s="657"/>
      <c r="GM54" s="657"/>
      <c r="GN54" s="657"/>
      <c r="GO54" s="657"/>
      <c r="GP54" s="657"/>
      <c r="GQ54" s="657"/>
      <c r="GR54" s="657"/>
      <c r="GS54" s="657"/>
      <c r="GT54" s="657"/>
      <c r="GU54" s="657"/>
      <c r="GV54" s="657"/>
      <c r="GW54" s="657"/>
      <c r="GX54" s="657"/>
      <c r="GY54" s="657"/>
      <c r="GZ54" s="657"/>
      <c r="HA54" s="657"/>
      <c r="HB54" s="657"/>
      <c r="HC54" s="657"/>
      <c r="HD54" s="657"/>
      <c r="HE54" s="657"/>
      <c r="HF54" s="657"/>
      <c r="HG54" s="657"/>
      <c r="HH54" s="657"/>
      <c r="HI54" s="657"/>
      <c r="HJ54" s="657"/>
      <c r="HK54" s="657"/>
      <c r="HL54" s="657"/>
      <c r="HM54" s="657"/>
      <c r="HN54" s="657"/>
      <c r="HO54" s="657"/>
      <c r="HP54" s="657"/>
      <c r="HQ54" s="657"/>
      <c r="HR54" s="657"/>
      <c r="HS54" s="657"/>
      <c r="HT54" s="657"/>
      <c r="HU54" s="657"/>
      <c r="HV54" s="657"/>
      <c r="HW54" s="657"/>
      <c r="HX54" s="657"/>
      <c r="HY54" s="657"/>
      <c r="HZ54" s="657"/>
      <c r="IA54" s="657"/>
      <c r="IB54" s="657"/>
      <c r="IC54" s="657"/>
      <c r="ID54" s="657"/>
      <c r="IE54" s="657"/>
      <c r="IF54" s="657"/>
      <c r="IG54" s="657"/>
      <c r="IH54" s="657"/>
    </row>
    <row r="55" s="694" customFormat="1" ht="24" customHeight="1" spans="1:242">
      <c r="A55" s="657"/>
      <c r="B55" s="695"/>
      <c r="C55" s="695"/>
      <c r="D55" s="695"/>
      <c r="E55" s="696"/>
      <c r="F55" s="696"/>
      <c r="G55" s="657"/>
      <c r="H55" s="657"/>
      <c r="I55" s="657"/>
      <c r="J55" s="657"/>
      <c r="K55" s="657"/>
      <c r="L55" s="657"/>
      <c r="M55" s="657"/>
      <c r="N55" s="657"/>
      <c r="O55" s="657"/>
      <c r="P55" s="657"/>
      <c r="Q55" s="657"/>
      <c r="R55" s="657"/>
      <c r="S55" s="657"/>
      <c r="T55" s="657"/>
      <c r="U55" s="657"/>
      <c r="V55" s="657"/>
      <c r="W55" s="657"/>
      <c r="X55" s="657"/>
      <c r="Y55" s="657"/>
      <c r="Z55" s="657"/>
      <c r="AA55" s="657"/>
      <c r="AB55" s="657"/>
      <c r="AC55" s="657"/>
      <c r="AD55" s="657"/>
      <c r="AE55" s="657"/>
      <c r="AF55" s="657"/>
      <c r="AG55" s="657"/>
      <c r="AH55" s="657"/>
      <c r="AI55" s="657"/>
      <c r="AJ55" s="657"/>
      <c r="AK55" s="657"/>
      <c r="AL55" s="657"/>
      <c r="AM55" s="657"/>
      <c r="AN55" s="657"/>
      <c r="AO55" s="657"/>
      <c r="AP55" s="657"/>
      <c r="AQ55" s="657"/>
      <c r="AR55" s="657"/>
      <c r="AS55" s="657"/>
      <c r="AT55" s="657"/>
      <c r="AU55" s="657"/>
      <c r="AV55" s="657"/>
      <c r="AW55" s="657"/>
      <c r="AX55" s="657"/>
      <c r="AY55" s="657"/>
      <c r="AZ55" s="657"/>
      <c r="BA55" s="657"/>
      <c r="BB55" s="657"/>
      <c r="BC55" s="657"/>
      <c r="BD55" s="657"/>
      <c r="BE55" s="657"/>
      <c r="BF55" s="657"/>
      <c r="BG55" s="657"/>
      <c r="BH55" s="657"/>
      <c r="BI55" s="657"/>
      <c r="BJ55" s="657"/>
      <c r="BK55" s="657"/>
      <c r="BL55" s="657"/>
      <c r="BM55" s="657"/>
      <c r="BN55" s="657"/>
      <c r="BO55" s="657"/>
      <c r="BP55" s="657"/>
      <c r="BQ55" s="657"/>
      <c r="BR55" s="657"/>
      <c r="BS55" s="657"/>
      <c r="BT55" s="657"/>
      <c r="BU55" s="657"/>
      <c r="BV55" s="657"/>
      <c r="BW55" s="657"/>
      <c r="BX55" s="657"/>
      <c r="BY55" s="657"/>
      <c r="BZ55" s="657"/>
      <c r="CA55" s="657"/>
      <c r="CB55" s="657"/>
      <c r="CC55" s="657"/>
      <c r="CD55" s="657"/>
      <c r="CE55" s="657"/>
      <c r="CF55" s="657"/>
      <c r="CG55" s="657"/>
      <c r="CH55" s="657"/>
      <c r="CI55" s="657"/>
      <c r="CJ55" s="657"/>
      <c r="CK55" s="657"/>
      <c r="CL55" s="657"/>
      <c r="CM55" s="657"/>
      <c r="CN55" s="657"/>
      <c r="CO55" s="657"/>
      <c r="CP55" s="657"/>
      <c r="CQ55" s="657"/>
      <c r="CR55" s="657"/>
      <c r="CS55" s="657"/>
      <c r="CT55" s="657"/>
      <c r="CU55" s="657"/>
      <c r="CV55" s="657"/>
      <c r="CW55" s="657"/>
      <c r="CX55" s="657"/>
      <c r="CY55" s="657"/>
      <c r="CZ55" s="657"/>
      <c r="DA55" s="657"/>
      <c r="DB55" s="657"/>
      <c r="DC55" s="657"/>
      <c r="DD55" s="657"/>
      <c r="DE55" s="657"/>
      <c r="DF55" s="657"/>
      <c r="DG55" s="657"/>
      <c r="DH55" s="657"/>
      <c r="DI55" s="657"/>
      <c r="DJ55" s="657"/>
      <c r="DK55" s="657"/>
      <c r="DL55" s="657"/>
      <c r="DM55" s="657"/>
      <c r="DN55" s="657"/>
      <c r="DO55" s="657"/>
      <c r="DP55" s="657"/>
      <c r="DQ55" s="657"/>
      <c r="DR55" s="657"/>
      <c r="DS55" s="657"/>
      <c r="DT55" s="657"/>
      <c r="DU55" s="657"/>
      <c r="DV55" s="657"/>
      <c r="DW55" s="657"/>
      <c r="DX55" s="657"/>
      <c r="DY55" s="657"/>
      <c r="DZ55" s="657"/>
      <c r="EA55" s="657"/>
      <c r="EB55" s="657"/>
      <c r="EC55" s="657"/>
      <c r="ED55" s="657"/>
      <c r="EE55" s="657"/>
      <c r="EF55" s="657"/>
      <c r="EG55" s="657"/>
      <c r="EH55" s="657"/>
      <c r="EI55" s="657"/>
      <c r="EJ55" s="657"/>
      <c r="EK55" s="657"/>
      <c r="EL55" s="657"/>
      <c r="EM55" s="657"/>
      <c r="EN55" s="657"/>
      <c r="EO55" s="657"/>
      <c r="EP55" s="657"/>
      <c r="EQ55" s="657"/>
      <c r="ER55" s="657"/>
      <c r="ES55" s="657"/>
      <c r="ET55" s="657"/>
      <c r="EU55" s="657"/>
      <c r="EV55" s="657"/>
      <c r="EW55" s="657"/>
      <c r="EX55" s="657"/>
      <c r="EY55" s="657"/>
      <c r="EZ55" s="657"/>
      <c r="FA55" s="657"/>
      <c r="FB55" s="657"/>
      <c r="FC55" s="657"/>
      <c r="FD55" s="657"/>
      <c r="FE55" s="657"/>
      <c r="FF55" s="657"/>
      <c r="FG55" s="657"/>
      <c r="FH55" s="657"/>
      <c r="FI55" s="657"/>
      <c r="FJ55" s="657"/>
      <c r="FK55" s="657"/>
      <c r="FL55" s="657"/>
      <c r="FM55" s="657"/>
      <c r="FN55" s="657"/>
      <c r="FO55" s="657"/>
      <c r="FP55" s="657"/>
      <c r="FQ55" s="657"/>
      <c r="FR55" s="657"/>
      <c r="FS55" s="657"/>
      <c r="FT55" s="657"/>
      <c r="FU55" s="657"/>
      <c r="FV55" s="657"/>
      <c r="FW55" s="657"/>
      <c r="FX55" s="657"/>
      <c r="FY55" s="657"/>
      <c r="FZ55" s="657"/>
      <c r="GA55" s="657"/>
      <c r="GB55" s="657"/>
      <c r="GC55" s="657"/>
      <c r="GD55" s="657"/>
      <c r="GE55" s="657"/>
      <c r="GF55" s="657"/>
      <c r="GG55" s="657"/>
      <c r="GH55" s="657"/>
      <c r="GI55" s="657"/>
      <c r="GJ55" s="657"/>
      <c r="GK55" s="657"/>
      <c r="GL55" s="657"/>
      <c r="GM55" s="657"/>
      <c r="GN55" s="657"/>
      <c r="GO55" s="657"/>
      <c r="GP55" s="657"/>
      <c r="GQ55" s="657"/>
      <c r="GR55" s="657"/>
      <c r="GS55" s="657"/>
      <c r="GT55" s="657"/>
      <c r="GU55" s="657"/>
      <c r="GV55" s="657"/>
      <c r="GW55" s="657"/>
      <c r="GX55" s="657"/>
      <c r="GY55" s="657"/>
      <c r="GZ55" s="657"/>
      <c r="HA55" s="657"/>
      <c r="HB55" s="657"/>
      <c r="HC55" s="657"/>
      <c r="HD55" s="657"/>
      <c r="HE55" s="657"/>
      <c r="HF55" s="657"/>
      <c r="HG55" s="657"/>
      <c r="HH55" s="657"/>
      <c r="HI55" s="657"/>
      <c r="HJ55" s="657"/>
      <c r="HK55" s="657"/>
      <c r="HL55" s="657"/>
      <c r="HM55" s="657"/>
      <c r="HN55" s="657"/>
      <c r="HO55" s="657"/>
      <c r="HP55" s="657"/>
      <c r="HQ55" s="657"/>
      <c r="HR55" s="657"/>
      <c r="HS55" s="657"/>
      <c r="HT55" s="657"/>
      <c r="HU55" s="657"/>
      <c r="HV55" s="657"/>
      <c r="HW55" s="657"/>
      <c r="HX55" s="657"/>
      <c r="HY55" s="657"/>
      <c r="HZ55" s="657"/>
      <c r="IA55" s="657"/>
      <c r="IB55" s="657"/>
      <c r="IC55" s="657"/>
      <c r="ID55" s="657"/>
      <c r="IE55" s="657"/>
      <c r="IF55" s="657"/>
      <c r="IG55" s="657"/>
      <c r="IH55" s="657"/>
    </row>
    <row r="56" s="694" customFormat="1" ht="24" customHeight="1" spans="1:242">
      <c r="A56" s="657"/>
      <c r="B56" s="695"/>
      <c r="C56" s="695"/>
      <c r="D56" s="695"/>
      <c r="E56" s="696"/>
      <c r="F56" s="696"/>
      <c r="G56" s="657"/>
      <c r="H56" s="657"/>
      <c r="I56" s="657"/>
      <c r="J56" s="657"/>
      <c r="K56" s="657"/>
      <c r="L56" s="657"/>
      <c r="M56" s="657"/>
      <c r="N56" s="657"/>
      <c r="O56" s="657"/>
      <c r="P56" s="657"/>
      <c r="Q56" s="657"/>
      <c r="R56" s="657"/>
      <c r="S56" s="657"/>
      <c r="T56" s="657"/>
      <c r="U56" s="657"/>
      <c r="V56" s="657"/>
      <c r="W56" s="657"/>
      <c r="X56" s="657"/>
      <c r="Y56" s="657"/>
      <c r="Z56" s="657"/>
      <c r="AA56" s="657"/>
      <c r="AB56" s="657"/>
      <c r="AC56" s="657"/>
      <c r="AD56" s="657"/>
      <c r="AE56" s="657"/>
      <c r="AF56" s="657"/>
      <c r="AG56" s="657"/>
      <c r="AH56" s="657"/>
      <c r="AI56" s="657"/>
      <c r="AJ56" s="657"/>
      <c r="AK56" s="657"/>
      <c r="AL56" s="657"/>
      <c r="AM56" s="657"/>
      <c r="AN56" s="657"/>
      <c r="AO56" s="657"/>
      <c r="AP56" s="657"/>
      <c r="AQ56" s="657"/>
      <c r="AR56" s="657"/>
      <c r="AS56" s="657"/>
      <c r="AT56" s="657"/>
      <c r="AU56" s="657"/>
      <c r="AV56" s="657"/>
      <c r="AW56" s="657"/>
      <c r="AX56" s="657"/>
      <c r="AY56" s="657"/>
      <c r="AZ56" s="657"/>
      <c r="BA56" s="657"/>
      <c r="BB56" s="657"/>
      <c r="BC56" s="657"/>
      <c r="BD56" s="657"/>
      <c r="BE56" s="657"/>
      <c r="BF56" s="657"/>
      <c r="BG56" s="657"/>
      <c r="BH56" s="657"/>
      <c r="BI56" s="657"/>
      <c r="BJ56" s="657"/>
      <c r="BK56" s="657"/>
      <c r="BL56" s="657"/>
      <c r="BM56" s="657"/>
      <c r="BN56" s="657"/>
      <c r="BO56" s="657"/>
      <c r="BP56" s="657"/>
      <c r="BQ56" s="657"/>
      <c r="BR56" s="657"/>
      <c r="BS56" s="657"/>
      <c r="BT56" s="657"/>
      <c r="BU56" s="657"/>
      <c r="BV56" s="657"/>
      <c r="BW56" s="657"/>
      <c r="BX56" s="657"/>
      <c r="BY56" s="657"/>
      <c r="BZ56" s="657"/>
      <c r="CA56" s="657"/>
      <c r="CB56" s="657"/>
      <c r="CC56" s="657"/>
      <c r="CD56" s="657"/>
      <c r="CE56" s="657"/>
      <c r="CF56" s="657"/>
      <c r="CG56" s="657"/>
      <c r="CH56" s="657"/>
      <c r="CI56" s="657"/>
      <c r="CJ56" s="657"/>
      <c r="CK56" s="657"/>
      <c r="CL56" s="657"/>
      <c r="CM56" s="657"/>
      <c r="CN56" s="657"/>
      <c r="CO56" s="657"/>
      <c r="CP56" s="657"/>
      <c r="CQ56" s="657"/>
      <c r="CR56" s="657"/>
      <c r="CS56" s="657"/>
      <c r="CT56" s="657"/>
      <c r="CU56" s="657"/>
      <c r="CV56" s="657"/>
      <c r="CW56" s="657"/>
      <c r="CX56" s="657"/>
      <c r="CY56" s="657"/>
      <c r="CZ56" s="657"/>
      <c r="DA56" s="657"/>
      <c r="DB56" s="657"/>
      <c r="DC56" s="657"/>
      <c r="DD56" s="657"/>
      <c r="DE56" s="657"/>
      <c r="DF56" s="657"/>
      <c r="DG56" s="657"/>
      <c r="DH56" s="657"/>
      <c r="DI56" s="657"/>
      <c r="DJ56" s="657"/>
      <c r="DK56" s="657"/>
      <c r="DL56" s="657"/>
      <c r="DM56" s="657"/>
      <c r="DN56" s="657"/>
      <c r="DO56" s="657"/>
      <c r="DP56" s="657"/>
      <c r="DQ56" s="657"/>
      <c r="DR56" s="657"/>
      <c r="DS56" s="657"/>
      <c r="DT56" s="657"/>
      <c r="DU56" s="657"/>
      <c r="DV56" s="657"/>
      <c r="DW56" s="657"/>
      <c r="DX56" s="657"/>
      <c r="DY56" s="657"/>
      <c r="DZ56" s="657"/>
      <c r="EA56" s="657"/>
      <c r="EB56" s="657"/>
      <c r="EC56" s="657"/>
      <c r="ED56" s="657"/>
      <c r="EE56" s="657"/>
      <c r="EF56" s="657"/>
      <c r="EG56" s="657"/>
      <c r="EH56" s="657"/>
      <c r="EI56" s="657"/>
      <c r="EJ56" s="657"/>
      <c r="EK56" s="657"/>
      <c r="EL56" s="657"/>
      <c r="EM56" s="657"/>
      <c r="EN56" s="657"/>
      <c r="EO56" s="657"/>
      <c r="EP56" s="657"/>
      <c r="EQ56" s="657"/>
      <c r="ER56" s="657"/>
      <c r="ES56" s="657"/>
      <c r="ET56" s="657"/>
      <c r="EU56" s="657"/>
      <c r="EV56" s="657"/>
      <c r="EW56" s="657"/>
      <c r="EX56" s="657"/>
      <c r="EY56" s="657"/>
      <c r="EZ56" s="657"/>
      <c r="FA56" s="657"/>
      <c r="FB56" s="657"/>
      <c r="FC56" s="657"/>
      <c r="FD56" s="657"/>
      <c r="FE56" s="657"/>
      <c r="FF56" s="657"/>
      <c r="FG56" s="657"/>
      <c r="FH56" s="657"/>
      <c r="FI56" s="657"/>
      <c r="FJ56" s="657"/>
      <c r="FK56" s="657"/>
      <c r="FL56" s="657"/>
      <c r="FM56" s="657"/>
      <c r="FN56" s="657"/>
      <c r="FO56" s="657"/>
      <c r="FP56" s="657"/>
      <c r="FQ56" s="657"/>
      <c r="FR56" s="657"/>
      <c r="FS56" s="657"/>
      <c r="FT56" s="657"/>
      <c r="FU56" s="657"/>
      <c r="FV56" s="657"/>
      <c r="FW56" s="657"/>
      <c r="FX56" s="657"/>
      <c r="FY56" s="657"/>
      <c r="FZ56" s="657"/>
      <c r="GA56" s="657"/>
      <c r="GB56" s="657"/>
      <c r="GC56" s="657"/>
      <c r="GD56" s="657"/>
      <c r="GE56" s="657"/>
      <c r="GF56" s="657"/>
      <c r="GG56" s="657"/>
      <c r="GH56" s="657"/>
      <c r="GI56" s="657"/>
      <c r="GJ56" s="657"/>
      <c r="GK56" s="657"/>
      <c r="GL56" s="657"/>
      <c r="GM56" s="657"/>
      <c r="GN56" s="657"/>
      <c r="GO56" s="657"/>
      <c r="GP56" s="657"/>
      <c r="GQ56" s="657"/>
      <c r="GR56" s="657"/>
      <c r="GS56" s="657"/>
      <c r="GT56" s="657"/>
      <c r="GU56" s="657"/>
      <c r="GV56" s="657"/>
      <c r="GW56" s="657"/>
      <c r="GX56" s="657"/>
      <c r="GY56" s="657"/>
      <c r="GZ56" s="657"/>
      <c r="HA56" s="657"/>
      <c r="HB56" s="657"/>
      <c r="HC56" s="657"/>
      <c r="HD56" s="657"/>
      <c r="HE56" s="657"/>
      <c r="HF56" s="657"/>
      <c r="HG56" s="657"/>
      <c r="HH56" s="657"/>
      <c r="HI56" s="657"/>
      <c r="HJ56" s="657"/>
      <c r="HK56" s="657"/>
      <c r="HL56" s="657"/>
      <c r="HM56" s="657"/>
      <c r="HN56" s="657"/>
      <c r="HO56" s="657"/>
      <c r="HP56" s="657"/>
      <c r="HQ56" s="657"/>
      <c r="HR56" s="657"/>
      <c r="HS56" s="657"/>
      <c r="HT56" s="657"/>
      <c r="HU56" s="657"/>
      <c r="HV56" s="657"/>
      <c r="HW56" s="657"/>
      <c r="HX56" s="657"/>
      <c r="HY56" s="657"/>
      <c r="HZ56" s="657"/>
      <c r="IA56" s="657"/>
      <c r="IB56" s="657"/>
      <c r="IC56" s="657"/>
      <c r="ID56" s="657"/>
      <c r="IE56" s="657"/>
      <c r="IF56" s="657"/>
      <c r="IG56" s="657"/>
      <c r="IH56" s="657"/>
    </row>
    <row r="57" s="694" customFormat="1" ht="24" customHeight="1" spans="1:242">
      <c r="A57" s="657"/>
      <c r="B57" s="695"/>
      <c r="C57" s="695"/>
      <c r="D57" s="695"/>
      <c r="E57" s="696"/>
      <c r="F57" s="696"/>
      <c r="G57" s="657"/>
      <c r="H57" s="657"/>
      <c r="I57" s="657"/>
      <c r="J57" s="657"/>
      <c r="K57" s="657"/>
      <c r="L57" s="657"/>
      <c r="M57" s="657"/>
      <c r="N57" s="657"/>
      <c r="O57" s="657"/>
      <c r="P57" s="657"/>
      <c r="Q57" s="657"/>
      <c r="R57" s="657"/>
      <c r="S57" s="657"/>
      <c r="T57" s="657"/>
      <c r="U57" s="657"/>
      <c r="V57" s="657"/>
      <c r="W57" s="657"/>
      <c r="X57" s="657"/>
      <c r="Y57" s="657"/>
      <c r="Z57" s="657"/>
      <c r="AA57" s="657"/>
      <c r="AB57" s="657"/>
      <c r="AC57" s="657"/>
      <c r="AD57" s="657"/>
      <c r="AE57" s="657"/>
      <c r="AF57" s="657"/>
      <c r="AG57" s="657"/>
      <c r="AH57" s="657"/>
      <c r="AI57" s="657"/>
      <c r="AJ57" s="657"/>
      <c r="AK57" s="657"/>
      <c r="AL57" s="657"/>
      <c r="AM57" s="657"/>
      <c r="AN57" s="657"/>
      <c r="AO57" s="657"/>
      <c r="AP57" s="657"/>
      <c r="AQ57" s="657"/>
      <c r="AR57" s="657"/>
      <c r="AS57" s="657"/>
      <c r="AT57" s="657"/>
      <c r="AU57" s="657"/>
      <c r="AV57" s="657"/>
      <c r="AW57" s="657"/>
      <c r="AX57" s="657"/>
      <c r="AY57" s="657"/>
      <c r="AZ57" s="657"/>
      <c r="BA57" s="657"/>
      <c r="BB57" s="657"/>
      <c r="BC57" s="657"/>
      <c r="BD57" s="657"/>
      <c r="BE57" s="657"/>
      <c r="BF57" s="657"/>
      <c r="BG57" s="657"/>
      <c r="BH57" s="657"/>
      <c r="BI57" s="657"/>
      <c r="BJ57" s="657"/>
      <c r="BK57" s="657"/>
      <c r="BL57" s="657"/>
      <c r="BM57" s="657"/>
      <c r="BN57" s="657"/>
      <c r="BO57" s="657"/>
      <c r="BP57" s="657"/>
      <c r="BQ57" s="657"/>
      <c r="BR57" s="657"/>
      <c r="BS57" s="657"/>
      <c r="BT57" s="657"/>
      <c r="BU57" s="657"/>
      <c r="BV57" s="657"/>
      <c r="BW57" s="657"/>
      <c r="BX57" s="657"/>
      <c r="BY57" s="657"/>
      <c r="BZ57" s="657"/>
      <c r="CA57" s="657"/>
      <c r="CB57" s="657"/>
      <c r="CC57" s="657"/>
      <c r="CD57" s="657"/>
      <c r="CE57" s="657"/>
      <c r="CF57" s="657"/>
      <c r="CG57" s="657"/>
      <c r="CH57" s="657"/>
      <c r="CI57" s="657"/>
      <c r="CJ57" s="657"/>
      <c r="CK57" s="657"/>
      <c r="CL57" s="657"/>
      <c r="CM57" s="657"/>
      <c r="CN57" s="657"/>
      <c r="CO57" s="657"/>
      <c r="CP57" s="657"/>
      <c r="CQ57" s="657"/>
      <c r="CR57" s="657"/>
      <c r="CS57" s="657"/>
      <c r="CT57" s="657"/>
      <c r="CU57" s="657"/>
      <c r="CV57" s="657"/>
      <c r="CW57" s="657"/>
      <c r="CX57" s="657"/>
      <c r="CY57" s="657"/>
      <c r="CZ57" s="657"/>
      <c r="DA57" s="657"/>
      <c r="DB57" s="657"/>
      <c r="DC57" s="657"/>
      <c r="DD57" s="657"/>
      <c r="DE57" s="657"/>
      <c r="DF57" s="657"/>
      <c r="DG57" s="657"/>
      <c r="DH57" s="657"/>
      <c r="DI57" s="657"/>
      <c r="DJ57" s="657"/>
      <c r="DK57" s="657"/>
      <c r="DL57" s="657"/>
      <c r="DM57" s="657"/>
      <c r="DN57" s="657"/>
      <c r="DO57" s="657"/>
      <c r="DP57" s="657"/>
      <c r="DQ57" s="657"/>
      <c r="DR57" s="657"/>
      <c r="DS57" s="657"/>
      <c r="DT57" s="657"/>
      <c r="DU57" s="657"/>
      <c r="DV57" s="657"/>
      <c r="DW57" s="657"/>
      <c r="DX57" s="657"/>
      <c r="DY57" s="657"/>
      <c r="DZ57" s="657"/>
      <c r="EA57" s="657"/>
      <c r="EB57" s="657"/>
      <c r="EC57" s="657"/>
      <c r="ED57" s="657"/>
      <c r="EE57" s="657"/>
      <c r="EF57" s="657"/>
      <c r="EG57" s="657"/>
      <c r="EH57" s="657"/>
      <c r="EI57" s="657"/>
      <c r="EJ57" s="657"/>
      <c r="EK57" s="657"/>
      <c r="EL57" s="657"/>
      <c r="EM57" s="657"/>
      <c r="EN57" s="657"/>
      <c r="EO57" s="657"/>
      <c r="EP57" s="657"/>
      <c r="EQ57" s="657"/>
      <c r="ER57" s="657"/>
      <c r="ES57" s="657"/>
      <c r="ET57" s="657"/>
      <c r="EU57" s="657"/>
      <c r="EV57" s="657"/>
      <c r="EW57" s="657"/>
      <c r="EX57" s="657"/>
      <c r="EY57" s="657"/>
      <c r="EZ57" s="657"/>
      <c r="FA57" s="657"/>
      <c r="FB57" s="657"/>
      <c r="FC57" s="657"/>
      <c r="FD57" s="657"/>
      <c r="FE57" s="657"/>
      <c r="FF57" s="657"/>
      <c r="FG57" s="657"/>
      <c r="FH57" s="657"/>
      <c r="FI57" s="657"/>
      <c r="FJ57" s="657"/>
      <c r="FK57" s="657"/>
      <c r="FL57" s="657"/>
      <c r="FM57" s="657"/>
      <c r="FN57" s="657"/>
      <c r="FO57" s="657"/>
      <c r="FP57" s="657"/>
      <c r="FQ57" s="657"/>
      <c r="FR57" s="657"/>
      <c r="FS57" s="657"/>
      <c r="FT57" s="657"/>
      <c r="FU57" s="657"/>
      <c r="FV57" s="657"/>
      <c r="FW57" s="657"/>
      <c r="FX57" s="657"/>
      <c r="FY57" s="657"/>
      <c r="FZ57" s="657"/>
      <c r="GA57" s="657"/>
      <c r="GB57" s="657"/>
      <c r="GC57" s="657"/>
      <c r="GD57" s="657"/>
      <c r="GE57" s="657"/>
      <c r="GF57" s="657"/>
      <c r="GG57" s="657"/>
      <c r="GH57" s="657"/>
      <c r="GI57" s="657"/>
      <c r="GJ57" s="657"/>
      <c r="GK57" s="657"/>
      <c r="GL57" s="657"/>
      <c r="GM57" s="657"/>
      <c r="GN57" s="657"/>
      <c r="GO57" s="657"/>
      <c r="GP57" s="657"/>
      <c r="GQ57" s="657"/>
      <c r="GR57" s="657"/>
      <c r="GS57" s="657"/>
      <c r="GT57" s="657"/>
      <c r="GU57" s="657"/>
      <c r="GV57" s="657"/>
      <c r="GW57" s="657"/>
      <c r="GX57" s="657"/>
      <c r="GY57" s="657"/>
      <c r="GZ57" s="657"/>
      <c r="HA57" s="657"/>
      <c r="HB57" s="657"/>
      <c r="HC57" s="657"/>
      <c r="HD57" s="657"/>
      <c r="HE57" s="657"/>
      <c r="HF57" s="657"/>
      <c r="HG57" s="657"/>
      <c r="HH57" s="657"/>
      <c r="HI57" s="657"/>
      <c r="HJ57" s="657"/>
      <c r="HK57" s="657"/>
      <c r="HL57" s="657"/>
      <c r="HM57" s="657"/>
      <c r="HN57" s="657"/>
      <c r="HO57" s="657"/>
      <c r="HP57" s="657"/>
      <c r="HQ57" s="657"/>
      <c r="HR57" s="657"/>
      <c r="HS57" s="657"/>
      <c r="HT57" s="657"/>
      <c r="HU57" s="657"/>
      <c r="HV57" s="657"/>
      <c r="HW57" s="657"/>
      <c r="HX57" s="657"/>
      <c r="HY57" s="657"/>
      <c r="HZ57" s="657"/>
      <c r="IA57" s="657"/>
      <c r="IB57" s="657"/>
      <c r="IC57" s="657"/>
      <c r="ID57" s="657"/>
      <c r="IE57" s="657"/>
      <c r="IF57" s="657"/>
      <c r="IG57" s="657"/>
      <c r="IH57" s="657"/>
    </row>
    <row r="58" s="694" customFormat="1" ht="24" customHeight="1" spans="1:242">
      <c r="A58" s="657"/>
      <c r="B58" s="695"/>
      <c r="C58" s="695"/>
      <c r="D58" s="695"/>
      <c r="E58" s="696"/>
      <c r="F58" s="696"/>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7"/>
      <c r="AU58" s="657"/>
      <c r="AV58" s="657"/>
      <c r="AW58" s="657"/>
      <c r="AX58" s="657"/>
      <c r="AY58" s="657"/>
      <c r="AZ58" s="657"/>
      <c r="BA58" s="657"/>
      <c r="BB58" s="657"/>
      <c r="BC58" s="657"/>
      <c r="BD58" s="657"/>
      <c r="BE58" s="657"/>
      <c r="BF58" s="657"/>
      <c r="BG58" s="657"/>
      <c r="BH58" s="657"/>
      <c r="BI58" s="657"/>
      <c r="BJ58" s="657"/>
      <c r="BK58" s="657"/>
      <c r="BL58" s="657"/>
      <c r="BM58" s="657"/>
      <c r="BN58" s="657"/>
      <c r="BO58" s="657"/>
      <c r="BP58" s="657"/>
      <c r="BQ58" s="657"/>
      <c r="BR58" s="657"/>
      <c r="BS58" s="657"/>
      <c r="BT58" s="657"/>
      <c r="BU58" s="657"/>
      <c r="BV58" s="657"/>
      <c r="BW58" s="657"/>
      <c r="BX58" s="657"/>
      <c r="BY58" s="657"/>
      <c r="BZ58" s="657"/>
      <c r="CA58" s="657"/>
      <c r="CB58" s="657"/>
      <c r="CC58" s="657"/>
      <c r="CD58" s="657"/>
      <c r="CE58" s="657"/>
      <c r="CF58" s="657"/>
      <c r="CG58" s="657"/>
      <c r="CH58" s="657"/>
      <c r="CI58" s="657"/>
      <c r="CJ58" s="657"/>
      <c r="CK58" s="657"/>
      <c r="CL58" s="657"/>
      <c r="CM58" s="657"/>
      <c r="CN58" s="657"/>
      <c r="CO58" s="657"/>
      <c r="CP58" s="657"/>
      <c r="CQ58" s="657"/>
      <c r="CR58" s="657"/>
      <c r="CS58" s="657"/>
      <c r="CT58" s="657"/>
      <c r="CU58" s="657"/>
      <c r="CV58" s="657"/>
      <c r="CW58" s="657"/>
      <c r="CX58" s="657"/>
      <c r="CY58" s="657"/>
      <c r="CZ58" s="657"/>
      <c r="DA58" s="657"/>
      <c r="DB58" s="657"/>
      <c r="DC58" s="657"/>
      <c r="DD58" s="657"/>
      <c r="DE58" s="657"/>
      <c r="DF58" s="657"/>
      <c r="DG58" s="657"/>
      <c r="DH58" s="657"/>
      <c r="DI58" s="657"/>
      <c r="DJ58" s="657"/>
      <c r="DK58" s="657"/>
      <c r="DL58" s="657"/>
      <c r="DM58" s="657"/>
      <c r="DN58" s="657"/>
      <c r="DO58" s="657"/>
      <c r="DP58" s="657"/>
      <c r="DQ58" s="657"/>
      <c r="DR58" s="657"/>
      <c r="DS58" s="657"/>
      <c r="DT58" s="657"/>
      <c r="DU58" s="657"/>
      <c r="DV58" s="657"/>
      <c r="DW58" s="657"/>
      <c r="DX58" s="657"/>
      <c r="DY58" s="657"/>
      <c r="DZ58" s="657"/>
      <c r="EA58" s="657"/>
      <c r="EB58" s="657"/>
      <c r="EC58" s="657"/>
      <c r="ED58" s="657"/>
      <c r="EE58" s="657"/>
      <c r="EF58" s="657"/>
      <c r="EG58" s="657"/>
      <c r="EH58" s="657"/>
      <c r="EI58" s="657"/>
      <c r="EJ58" s="657"/>
      <c r="EK58" s="657"/>
      <c r="EL58" s="657"/>
      <c r="EM58" s="657"/>
      <c r="EN58" s="657"/>
      <c r="EO58" s="657"/>
      <c r="EP58" s="657"/>
      <c r="EQ58" s="657"/>
      <c r="ER58" s="657"/>
      <c r="ES58" s="657"/>
      <c r="ET58" s="657"/>
      <c r="EU58" s="657"/>
      <c r="EV58" s="657"/>
      <c r="EW58" s="657"/>
      <c r="EX58" s="657"/>
      <c r="EY58" s="657"/>
      <c r="EZ58" s="657"/>
      <c r="FA58" s="657"/>
      <c r="FB58" s="657"/>
      <c r="FC58" s="657"/>
      <c r="FD58" s="657"/>
      <c r="FE58" s="657"/>
      <c r="FF58" s="657"/>
      <c r="FG58" s="657"/>
      <c r="FH58" s="657"/>
      <c r="FI58" s="657"/>
      <c r="FJ58" s="657"/>
      <c r="FK58" s="657"/>
      <c r="FL58" s="657"/>
      <c r="FM58" s="657"/>
      <c r="FN58" s="657"/>
      <c r="FO58" s="657"/>
      <c r="FP58" s="657"/>
      <c r="FQ58" s="657"/>
      <c r="FR58" s="657"/>
      <c r="FS58" s="657"/>
      <c r="FT58" s="657"/>
      <c r="FU58" s="657"/>
      <c r="FV58" s="657"/>
      <c r="FW58" s="657"/>
      <c r="FX58" s="657"/>
      <c r="FY58" s="657"/>
      <c r="FZ58" s="657"/>
      <c r="GA58" s="657"/>
      <c r="GB58" s="657"/>
      <c r="GC58" s="657"/>
      <c r="GD58" s="657"/>
      <c r="GE58" s="657"/>
      <c r="GF58" s="657"/>
      <c r="GG58" s="657"/>
      <c r="GH58" s="657"/>
      <c r="GI58" s="657"/>
      <c r="GJ58" s="657"/>
      <c r="GK58" s="657"/>
      <c r="GL58" s="657"/>
      <c r="GM58" s="657"/>
      <c r="GN58" s="657"/>
      <c r="GO58" s="657"/>
      <c r="GP58" s="657"/>
      <c r="GQ58" s="657"/>
      <c r="GR58" s="657"/>
      <c r="GS58" s="657"/>
      <c r="GT58" s="657"/>
      <c r="GU58" s="657"/>
      <c r="GV58" s="657"/>
      <c r="GW58" s="657"/>
      <c r="GX58" s="657"/>
      <c r="GY58" s="657"/>
      <c r="GZ58" s="657"/>
      <c r="HA58" s="657"/>
      <c r="HB58" s="657"/>
      <c r="HC58" s="657"/>
      <c r="HD58" s="657"/>
      <c r="HE58" s="657"/>
      <c r="HF58" s="657"/>
      <c r="HG58" s="657"/>
      <c r="HH58" s="657"/>
      <c r="HI58" s="657"/>
      <c r="HJ58" s="657"/>
      <c r="HK58" s="657"/>
      <c r="HL58" s="657"/>
      <c r="HM58" s="657"/>
      <c r="HN58" s="657"/>
      <c r="HO58" s="657"/>
      <c r="HP58" s="657"/>
      <c r="HQ58" s="657"/>
      <c r="HR58" s="657"/>
      <c r="HS58" s="657"/>
      <c r="HT58" s="657"/>
      <c r="HU58" s="657"/>
      <c r="HV58" s="657"/>
      <c r="HW58" s="657"/>
      <c r="HX58" s="657"/>
      <c r="HY58" s="657"/>
      <c r="HZ58" s="657"/>
      <c r="IA58" s="657"/>
      <c r="IB58" s="657"/>
      <c r="IC58" s="657"/>
      <c r="ID58" s="657"/>
      <c r="IE58" s="657"/>
      <c r="IF58" s="657"/>
      <c r="IG58" s="657"/>
      <c r="IH58" s="657"/>
    </row>
    <row r="59" s="694" customFormat="1" ht="24" customHeight="1" spans="1:242">
      <c r="A59" s="657"/>
      <c r="B59" s="695"/>
      <c r="C59" s="695"/>
      <c r="D59" s="695"/>
      <c r="E59" s="696"/>
      <c r="F59" s="696"/>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7"/>
      <c r="AU59" s="657"/>
      <c r="AV59" s="657"/>
      <c r="AW59" s="657"/>
      <c r="AX59" s="657"/>
      <c r="AY59" s="657"/>
      <c r="AZ59" s="657"/>
      <c r="BA59" s="657"/>
      <c r="BB59" s="657"/>
      <c r="BC59" s="657"/>
      <c r="BD59" s="657"/>
      <c r="BE59" s="657"/>
      <c r="BF59" s="657"/>
      <c r="BG59" s="657"/>
      <c r="BH59" s="657"/>
      <c r="BI59" s="657"/>
      <c r="BJ59" s="657"/>
      <c r="BK59" s="657"/>
      <c r="BL59" s="657"/>
      <c r="BM59" s="657"/>
      <c r="BN59" s="657"/>
      <c r="BO59" s="657"/>
      <c r="BP59" s="657"/>
      <c r="BQ59" s="657"/>
      <c r="BR59" s="657"/>
      <c r="BS59" s="657"/>
      <c r="BT59" s="657"/>
      <c r="BU59" s="657"/>
      <c r="BV59" s="657"/>
      <c r="BW59" s="657"/>
      <c r="BX59" s="657"/>
      <c r="BY59" s="657"/>
      <c r="BZ59" s="657"/>
      <c r="CA59" s="657"/>
      <c r="CB59" s="657"/>
      <c r="CC59" s="657"/>
      <c r="CD59" s="657"/>
      <c r="CE59" s="657"/>
      <c r="CF59" s="657"/>
      <c r="CG59" s="657"/>
      <c r="CH59" s="657"/>
      <c r="CI59" s="657"/>
      <c r="CJ59" s="657"/>
      <c r="CK59" s="657"/>
      <c r="CL59" s="657"/>
      <c r="CM59" s="657"/>
      <c r="CN59" s="657"/>
      <c r="CO59" s="657"/>
      <c r="CP59" s="657"/>
      <c r="CQ59" s="657"/>
      <c r="CR59" s="657"/>
      <c r="CS59" s="657"/>
      <c r="CT59" s="657"/>
      <c r="CU59" s="657"/>
      <c r="CV59" s="657"/>
      <c r="CW59" s="657"/>
      <c r="CX59" s="657"/>
      <c r="CY59" s="657"/>
      <c r="CZ59" s="657"/>
      <c r="DA59" s="657"/>
      <c r="DB59" s="657"/>
      <c r="DC59" s="657"/>
      <c r="DD59" s="657"/>
      <c r="DE59" s="657"/>
      <c r="DF59" s="657"/>
      <c r="DG59" s="657"/>
      <c r="DH59" s="657"/>
      <c r="DI59" s="657"/>
      <c r="DJ59" s="657"/>
      <c r="DK59" s="657"/>
      <c r="DL59" s="657"/>
      <c r="DM59" s="657"/>
      <c r="DN59" s="657"/>
      <c r="DO59" s="657"/>
      <c r="DP59" s="657"/>
      <c r="DQ59" s="657"/>
      <c r="DR59" s="657"/>
      <c r="DS59" s="657"/>
      <c r="DT59" s="657"/>
      <c r="DU59" s="657"/>
      <c r="DV59" s="657"/>
      <c r="DW59" s="657"/>
      <c r="DX59" s="657"/>
      <c r="DY59" s="657"/>
      <c r="DZ59" s="657"/>
      <c r="EA59" s="657"/>
      <c r="EB59" s="657"/>
      <c r="EC59" s="657"/>
      <c r="ED59" s="657"/>
      <c r="EE59" s="657"/>
      <c r="EF59" s="657"/>
      <c r="EG59" s="657"/>
      <c r="EH59" s="657"/>
      <c r="EI59" s="657"/>
      <c r="EJ59" s="657"/>
      <c r="EK59" s="657"/>
      <c r="EL59" s="657"/>
      <c r="EM59" s="657"/>
      <c r="EN59" s="657"/>
      <c r="EO59" s="657"/>
      <c r="EP59" s="657"/>
      <c r="EQ59" s="657"/>
      <c r="ER59" s="657"/>
      <c r="ES59" s="657"/>
      <c r="ET59" s="657"/>
      <c r="EU59" s="657"/>
      <c r="EV59" s="657"/>
      <c r="EW59" s="657"/>
      <c r="EX59" s="657"/>
      <c r="EY59" s="657"/>
      <c r="EZ59" s="657"/>
      <c r="FA59" s="657"/>
      <c r="FB59" s="657"/>
      <c r="FC59" s="657"/>
      <c r="FD59" s="657"/>
      <c r="FE59" s="657"/>
      <c r="FF59" s="657"/>
      <c r="FG59" s="657"/>
      <c r="FH59" s="657"/>
      <c r="FI59" s="657"/>
      <c r="FJ59" s="657"/>
      <c r="FK59" s="657"/>
      <c r="FL59" s="657"/>
      <c r="FM59" s="657"/>
      <c r="FN59" s="657"/>
      <c r="FO59" s="657"/>
      <c r="FP59" s="657"/>
      <c r="FQ59" s="657"/>
      <c r="FR59" s="657"/>
      <c r="FS59" s="657"/>
      <c r="FT59" s="657"/>
      <c r="FU59" s="657"/>
      <c r="FV59" s="657"/>
      <c r="FW59" s="657"/>
      <c r="FX59" s="657"/>
      <c r="FY59" s="657"/>
      <c r="FZ59" s="657"/>
      <c r="GA59" s="657"/>
      <c r="GB59" s="657"/>
      <c r="GC59" s="657"/>
      <c r="GD59" s="657"/>
      <c r="GE59" s="657"/>
      <c r="GF59" s="657"/>
      <c r="GG59" s="657"/>
      <c r="GH59" s="657"/>
      <c r="GI59" s="657"/>
      <c r="GJ59" s="657"/>
      <c r="GK59" s="657"/>
      <c r="GL59" s="657"/>
      <c r="GM59" s="657"/>
      <c r="GN59" s="657"/>
      <c r="GO59" s="657"/>
      <c r="GP59" s="657"/>
      <c r="GQ59" s="657"/>
      <c r="GR59" s="657"/>
      <c r="GS59" s="657"/>
      <c r="GT59" s="657"/>
      <c r="GU59" s="657"/>
      <c r="GV59" s="657"/>
      <c r="GW59" s="657"/>
      <c r="GX59" s="657"/>
      <c r="GY59" s="657"/>
      <c r="GZ59" s="657"/>
      <c r="HA59" s="657"/>
      <c r="HB59" s="657"/>
      <c r="HC59" s="657"/>
      <c r="HD59" s="657"/>
      <c r="HE59" s="657"/>
      <c r="HF59" s="657"/>
      <c r="HG59" s="657"/>
      <c r="HH59" s="657"/>
      <c r="HI59" s="657"/>
      <c r="HJ59" s="657"/>
      <c r="HK59" s="657"/>
      <c r="HL59" s="657"/>
      <c r="HM59" s="657"/>
      <c r="HN59" s="657"/>
      <c r="HO59" s="657"/>
      <c r="HP59" s="657"/>
      <c r="HQ59" s="657"/>
      <c r="HR59" s="657"/>
      <c r="HS59" s="657"/>
      <c r="HT59" s="657"/>
      <c r="HU59" s="657"/>
      <c r="HV59" s="657"/>
      <c r="HW59" s="657"/>
      <c r="HX59" s="657"/>
      <c r="HY59" s="657"/>
      <c r="HZ59" s="657"/>
      <c r="IA59" s="657"/>
      <c r="IB59" s="657"/>
      <c r="IC59" s="657"/>
      <c r="ID59" s="657"/>
      <c r="IE59" s="657"/>
      <c r="IF59" s="657"/>
      <c r="IG59" s="657"/>
      <c r="IH59" s="657"/>
    </row>
    <row r="60" s="694" customFormat="1" ht="24" customHeight="1" spans="1:242">
      <c r="A60" s="657"/>
      <c r="B60" s="695"/>
      <c r="C60" s="695"/>
      <c r="D60" s="695"/>
      <c r="E60" s="696"/>
      <c r="F60" s="696"/>
      <c r="G60" s="657"/>
      <c r="H60" s="657"/>
      <c r="I60" s="657"/>
      <c r="J60" s="657"/>
      <c r="K60" s="657"/>
      <c r="L60" s="657"/>
      <c r="M60" s="657"/>
      <c r="N60" s="657"/>
      <c r="O60" s="657"/>
      <c r="P60" s="657"/>
      <c r="Q60" s="657"/>
      <c r="R60" s="657"/>
      <c r="S60" s="657"/>
      <c r="T60" s="657"/>
      <c r="U60" s="657"/>
      <c r="V60" s="657"/>
      <c r="W60" s="657"/>
      <c r="X60" s="657"/>
      <c r="Y60" s="657"/>
      <c r="Z60" s="657"/>
      <c r="AA60" s="657"/>
      <c r="AB60" s="657"/>
      <c r="AC60" s="657"/>
      <c r="AD60" s="657"/>
      <c r="AE60" s="657"/>
      <c r="AF60" s="657"/>
      <c r="AG60" s="657"/>
      <c r="AH60" s="657"/>
      <c r="AI60" s="657"/>
      <c r="AJ60" s="657"/>
      <c r="AK60" s="657"/>
      <c r="AL60" s="657"/>
      <c r="AM60" s="657"/>
      <c r="AN60" s="657"/>
      <c r="AO60" s="657"/>
      <c r="AP60" s="657"/>
      <c r="AQ60" s="657"/>
      <c r="AR60" s="657"/>
      <c r="AS60" s="657"/>
      <c r="AT60" s="657"/>
      <c r="AU60" s="657"/>
      <c r="AV60" s="657"/>
      <c r="AW60" s="657"/>
      <c r="AX60" s="657"/>
      <c r="AY60" s="657"/>
      <c r="AZ60" s="657"/>
      <c r="BA60" s="657"/>
      <c r="BB60" s="657"/>
      <c r="BC60" s="657"/>
      <c r="BD60" s="657"/>
      <c r="BE60" s="657"/>
      <c r="BF60" s="657"/>
      <c r="BG60" s="657"/>
      <c r="BH60" s="657"/>
      <c r="BI60" s="657"/>
      <c r="BJ60" s="657"/>
      <c r="BK60" s="657"/>
      <c r="BL60" s="657"/>
      <c r="BM60" s="657"/>
      <c r="BN60" s="657"/>
      <c r="BO60" s="657"/>
      <c r="BP60" s="657"/>
      <c r="BQ60" s="657"/>
      <c r="BR60" s="657"/>
      <c r="BS60" s="657"/>
      <c r="BT60" s="657"/>
      <c r="BU60" s="657"/>
      <c r="BV60" s="657"/>
      <c r="BW60" s="657"/>
      <c r="BX60" s="657"/>
      <c r="BY60" s="657"/>
      <c r="BZ60" s="657"/>
      <c r="CA60" s="657"/>
      <c r="CB60" s="657"/>
      <c r="CC60" s="657"/>
      <c r="CD60" s="657"/>
      <c r="CE60" s="657"/>
      <c r="CF60" s="657"/>
      <c r="CG60" s="657"/>
      <c r="CH60" s="657"/>
      <c r="CI60" s="657"/>
      <c r="CJ60" s="657"/>
      <c r="CK60" s="657"/>
      <c r="CL60" s="657"/>
      <c r="CM60" s="657"/>
      <c r="CN60" s="657"/>
      <c r="CO60" s="657"/>
      <c r="CP60" s="657"/>
      <c r="CQ60" s="657"/>
      <c r="CR60" s="657"/>
      <c r="CS60" s="657"/>
      <c r="CT60" s="657"/>
      <c r="CU60" s="657"/>
      <c r="CV60" s="657"/>
      <c r="CW60" s="657"/>
      <c r="CX60" s="657"/>
      <c r="CY60" s="657"/>
      <c r="CZ60" s="657"/>
      <c r="DA60" s="657"/>
      <c r="DB60" s="657"/>
      <c r="DC60" s="657"/>
      <c r="DD60" s="657"/>
      <c r="DE60" s="657"/>
      <c r="DF60" s="657"/>
      <c r="DG60" s="657"/>
      <c r="DH60" s="657"/>
      <c r="DI60" s="657"/>
      <c r="DJ60" s="657"/>
      <c r="DK60" s="657"/>
      <c r="DL60" s="657"/>
      <c r="DM60" s="657"/>
      <c r="DN60" s="657"/>
      <c r="DO60" s="657"/>
      <c r="DP60" s="657"/>
      <c r="DQ60" s="657"/>
      <c r="DR60" s="657"/>
      <c r="DS60" s="657"/>
      <c r="DT60" s="657"/>
      <c r="DU60" s="657"/>
      <c r="DV60" s="657"/>
      <c r="DW60" s="657"/>
      <c r="DX60" s="657"/>
      <c r="DY60" s="657"/>
      <c r="DZ60" s="657"/>
      <c r="EA60" s="657"/>
      <c r="EB60" s="657"/>
      <c r="EC60" s="657"/>
      <c r="ED60" s="657"/>
      <c r="EE60" s="657"/>
      <c r="EF60" s="657"/>
      <c r="EG60" s="657"/>
      <c r="EH60" s="657"/>
      <c r="EI60" s="657"/>
      <c r="EJ60" s="657"/>
      <c r="EK60" s="657"/>
      <c r="EL60" s="657"/>
      <c r="EM60" s="657"/>
      <c r="EN60" s="657"/>
      <c r="EO60" s="657"/>
      <c r="EP60" s="657"/>
      <c r="EQ60" s="657"/>
      <c r="ER60" s="657"/>
      <c r="ES60" s="657"/>
      <c r="ET60" s="657"/>
      <c r="EU60" s="657"/>
      <c r="EV60" s="657"/>
      <c r="EW60" s="657"/>
      <c r="EX60" s="657"/>
      <c r="EY60" s="657"/>
      <c r="EZ60" s="657"/>
      <c r="FA60" s="657"/>
      <c r="FB60" s="657"/>
      <c r="FC60" s="657"/>
      <c r="FD60" s="657"/>
      <c r="FE60" s="657"/>
      <c r="FF60" s="657"/>
      <c r="FG60" s="657"/>
      <c r="FH60" s="657"/>
      <c r="FI60" s="657"/>
      <c r="FJ60" s="657"/>
      <c r="FK60" s="657"/>
      <c r="FL60" s="657"/>
      <c r="FM60" s="657"/>
      <c r="FN60" s="657"/>
      <c r="FO60" s="657"/>
      <c r="FP60" s="657"/>
      <c r="FQ60" s="657"/>
      <c r="FR60" s="657"/>
      <c r="FS60" s="657"/>
      <c r="FT60" s="657"/>
      <c r="FU60" s="657"/>
      <c r="FV60" s="657"/>
      <c r="FW60" s="657"/>
      <c r="FX60" s="657"/>
      <c r="FY60" s="657"/>
      <c r="FZ60" s="657"/>
      <c r="GA60" s="657"/>
      <c r="GB60" s="657"/>
      <c r="GC60" s="657"/>
      <c r="GD60" s="657"/>
      <c r="GE60" s="657"/>
      <c r="GF60" s="657"/>
      <c r="GG60" s="657"/>
      <c r="GH60" s="657"/>
      <c r="GI60" s="657"/>
      <c r="GJ60" s="657"/>
      <c r="GK60" s="657"/>
      <c r="GL60" s="657"/>
      <c r="GM60" s="657"/>
      <c r="GN60" s="657"/>
      <c r="GO60" s="657"/>
      <c r="GP60" s="657"/>
      <c r="GQ60" s="657"/>
      <c r="GR60" s="657"/>
      <c r="GS60" s="657"/>
      <c r="GT60" s="657"/>
      <c r="GU60" s="657"/>
      <c r="GV60" s="657"/>
      <c r="GW60" s="657"/>
      <c r="GX60" s="657"/>
      <c r="GY60" s="657"/>
      <c r="GZ60" s="657"/>
      <c r="HA60" s="657"/>
      <c r="HB60" s="657"/>
      <c r="HC60" s="657"/>
      <c r="HD60" s="657"/>
      <c r="HE60" s="657"/>
      <c r="HF60" s="657"/>
      <c r="HG60" s="657"/>
      <c r="HH60" s="657"/>
      <c r="HI60" s="657"/>
      <c r="HJ60" s="657"/>
      <c r="HK60" s="657"/>
      <c r="HL60" s="657"/>
      <c r="HM60" s="657"/>
      <c r="HN60" s="657"/>
      <c r="HO60" s="657"/>
      <c r="HP60" s="657"/>
      <c r="HQ60" s="657"/>
      <c r="HR60" s="657"/>
      <c r="HS60" s="657"/>
      <c r="HT60" s="657"/>
      <c r="HU60" s="657"/>
      <c r="HV60" s="657"/>
      <c r="HW60" s="657"/>
      <c r="HX60" s="657"/>
      <c r="HY60" s="657"/>
      <c r="HZ60" s="657"/>
      <c r="IA60" s="657"/>
      <c r="IB60" s="657"/>
      <c r="IC60" s="657"/>
      <c r="ID60" s="657"/>
      <c r="IE60" s="657"/>
      <c r="IF60" s="657"/>
      <c r="IG60" s="657"/>
      <c r="IH60" s="657"/>
    </row>
    <row r="61" s="694" customFormat="1" ht="24" customHeight="1" spans="1:242">
      <c r="A61" s="657"/>
      <c r="B61" s="695"/>
      <c r="C61" s="695"/>
      <c r="D61" s="695"/>
      <c r="E61" s="696"/>
      <c r="F61" s="696"/>
      <c r="G61" s="657"/>
      <c r="H61" s="657"/>
      <c r="I61" s="657"/>
      <c r="J61" s="657"/>
      <c r="K61" s="657"/>
      <c r="L61" s="657"/>
      <c r="M61" s="657"/>
      <c r="N61" s="657"/>
      <c r="O61" s="657"/>
      <c r="P61" s="657"/>
      <c r="Q61" s="657"/>
      <c r="R61" s="657"/>
      <c r="S61" s="657"/>
      <c r="T61" s="657"/>
      <c r="U61" s="657"/>
      <c r="V61" s="657"/>
      <c r="W61" s="657"/>
      <c r="X61" s="657"/>
      <c r="Y61" s="657"/>
      <c r="Z61" s="657"/>
      <c r="AA61" s="657"/>
      <c r="AB61" s="657"/>
      <c r="AC61" s="657"/>
      <c r="AD61" s="657"/>
      <c r="AE61" s="657"/>
      <c r="AF61" s="657"/>
      <c r="AG61" s="657"/>
      <c r="AH61" s="657"/>
      <c r="AI61" s="657"/>
      <c r="AJ61" s="657"/>
      <c r="AK61" s="657"/>
      <c r="AL61" s="657"/>
      <c r="AM61" s="657"/>
      <c r="AN61" s="657"/>
      <c r="AO61" s="657"/>
      <c r="AP61" s="657"/>
      <c r="AQ61" s="657"/>
      <c r="AR61" s="657"/>
      <c r="AS61" s="657"/>
      <c r="AT61" s="657"/>
      <c r="AU61" s="657"/>
      <c r="AV61" s="657"/>
      <c r="AW61" s="657"/>
      <c r="AX61" s="657"/>
      <c r="AY61" s="657"/>
      <c r="AZ61" s="657"/>
      <c r="BA61" s="657"/>
      <c r="BB61" s="657"/>
      <c r="BC61" s="657"/>
      <c r="BD61" s="657"/>
      <c r="BE61" s="657"/>
      <c r="BF61" s="657"/>
      <c r="BG61" s="657"/>
      <c r="BH61" s="657"/>
      <c r="BI61" s="657"/>
      <c r="BJ61" s="657"/>
      <c r="BK61" s="657"/>
      <c r="BL61" s="657"/>
      <c r="BM61" s="657"/>
      <c r="BN61" s="657"/>
      <c r="BO61" s="657"/>
      <c r="BP61" s="657"/>
      <c r="BQ61" s="657"/>
      <c r="BR61" s="657"/>
      <c r="BS61" s="657"/>
      <c r="BT61" s="657"/>
      <c r="BU61" s="657"/>
      <c r="BV61" s="657"/>
      <c r="BW61" s="657"/>
      <c r="BX61" s="657"/>
      <c r="BY61" s="657"/>
      <c r="BZ61" s="657"/>
      <c r="CA61" s="657"/>
      <c r="CB61" s="657"/>
      <c r="CC61" s="657"/>
      <c r="CD61" s="657"/>
      <c r="CE61" s="657"/>
      <c r="CF61" s="657"/>
      <c r="CG61" s="657"/>
      <c r="CH61" s="657"/>
      <c r="CI61" s="657"/>
      <c r="CJ61" s="657"/>
      <c r="CK61" s="657"/>
      <c r="CL61" s="657"/>
      <c r="CM61" s="657"/>
      <c r="CN61" s="657"/>
      <c r="CO61" s="657"/>
      <c r="CP61" s="657"/>
      <c r="CQ61" s="657"/>
      <c r="CR61" s="657"/>
      <c r="CS61" s="657"/>
      <c r="CT61" s="657"/>
      <c r="CU61" s="657"/>
      <c r="CV61" s="657"/>
      <c r="CW61" s="657"/>
      <c r="CX61" s="657"/>
      <c r="CY61" s="657"/>
      <c r="CZ61" s="657"/>
      <c r="DA61" s="657"/>
      <c r="DB61" s="657"/>
      <c r="DC61" s="657"/>
      <c r="DD61" s="657"/>
      <c r="DE61" s="657"/>
      <c r="DF61" s="657"/>
      <c r="DG61" s="657"/>
      <c r="DH61" s="657"/>
      <c r="DI61" s="657"/>
      <c r="DJ61" s="657"/>
      <c r="DK61" s="657"/>
      <c r="DL61" s="657"/>
      <c r="DM61" s="657"/>
      <c r="DN61" s="657"/>
      <c r="DO61" s="657"/>
      <c r="DP61" s="657"/>
      <c r="DQ61" s="657"/>
      <c r="DR61" s="657"/>
      <c r="DS61" s="657"/>
      <c r="DT61" s="657"/>
      <c r="DU61" s="657"/>
      <c r="DV61" s="657"/>
      <c r="DW61" s="657"/>
      <c r="DX61" s="657"/>
      <c r="DY61" s="657"/>
      <c r="DZ61" s="657"/>
      <c r="EA61" s="657"/>
      <c r="EB61" s="657"/>
      <c r="EC61" s="657"/>
      <c r="ED61" s="657"/>
      <c r="EE61" s="657"/>
      <c r="EF61" s="657"/>
      <c r="EG61" s="657"/>
      <c r="EH61" s="657"/>
      <c r="EI61" s="657"/>
      <c r="EJ61" s="657"/>
      <c r="EK61" s="657"/>
      <c r="EL61" s="657"/>
      <c r="EM61" s="657"/>
      <c r="EN61" s="657"/>
      <c r="EO61" s="657"/>
      <c r="EP61" s="657"/>
      <c r="EQ61" s="657"/>
      <c r="ER61" s="657"/>
      <c r="ES61" s="657"/>
      <c r="ET61" s="657"/>
      <c r="EU61" s="657"/>
      <c r="EV61" s="657"/>
      <c r="EW61" s="657"/>
      <c r="EX61" s="657"/>
      <c r="EY61" s="657"/>
      <c r="EZ61" s="657"/>
      <c r="FA61" s="657"/>
      <c r="FB61" s="657"/>
      <c r="FC61" s="657"/>
      <c r="FD61" s="657"/>
      <c r="FE61" s="657"/>
      <c r="FF61" s="657"/>
      <c r="FG61" s="657"/>
      <c r="FH61" s="657"/>
      <c r="FI61" s="657"/>
      <c r="FJ61" s="657"/>
      <c r="FK61" s="657"/>
      <c r="FL61" s="657"/>
      <c r="FM61" s="657"/>
      <c r="FN61" s="657"/>
      <c r="FO61" s="657"/>
      <c r="FP61" s="657"/>
      <c r="FQ61" s="657"/>
      <c r="FR61" s="657"/>
      <c r="FS61" s="657"/>
      <c r="FT61" s="657"/>
      <c r="FU61" s="657"/>
      <c r="FV61" s="657"/>
      <c r="FW61" s="657"/>
      <c r="FX61" s="657"/>
      <c r="FY61" s="657"/>
      <c r="FZ61" s="657"/>
      <c r="GA61" s="657"/>
      <c r="GB61" s="657"/>
      <c r="GC61" s="657"/>
      <c r="GD61" s="657"/>
      <c r="GE61" s="657"/>
      <c r="GF61" s="657"/>
      <c r="GG61" s="657"/>
      <c r="GH61" s="657"/>
      <c r="GI61" s="657"/>
      <c r="GJ61" s="657"/>
      <c r="GK61" s="657"/>
      <c r="GL61" s="657"/>
      <c r="GM61" s="657"/>
      <c r="GN61" s="657"/>
      <c r="GO61" s="657"/>
      <c r="GP61" s="657"/>
      <c r="GQ61" s="657"/>
      <c r="GR61" s="657"/>
      <c r="GS61" s="657"/>
      <c r="GT61" s="657"/>
      <c r="GU61" s="657"/>
      <c r="GV61" s="657"/>
      <c r="GW61" s="657"/>
      <c r="GX61" s="657"/>
      <c r="GY61" s="657"/>
      <c r="GZ61" s="657"/>
      <c r="HA61" s="657"/>
      <c r="HB61" s="657"/>
      <c r="HC61" s="657"/>
      <c r="HD61" s="657"/>
      <c r="HE61" s="657"/>
      <c r="HF61" s="657"/>
      <c r="HG61" s="657"/>
      <c r="HH61" s="657"/>
      <c r="HI61" s="657"/>
      <c r="HJ61" s="657"/>
      <c r="HK61" s="657"/>
      <c r="HL61" s="657"/>
      <c r="HM61" s="657"/>
      <c r="HN61" s="657"/>
      <c r="HO61" s="657"/>
      <c r="HP61" s="657"/>
      <c r="HQ61" s="657"/>
      <c r="HR61" s="657"/>
      <c r="HS61" s="657"/>
      <c r="HT61" s="657"/>
      <c r="HU61" s="657"/>
      <c r="HV61" s="657"/>
      <c r="HW61" s="657"/>
      <c r="HX61" s="657"/>
      <c r="HY61" s="657"/>
      <c r="HZ61" s="657"/>
      <c r="IA61" s="657"/>
      <c r="IB61" s="657"/>
      <c r="IC61" s="657"/>
      <c r="ID61" s="657"/>
      <c r="IE61" s="657"/>
      <c r="IF61" s="657"/>
      <c r="IG61" s="657"/>
      <c r="IH61" s="657"/>
    </row>
    <row r="62" s="694" customFormat="1" ht="24" customHeight="1" spans="1:242">
      <c r="A62" s="657"/>
      <c r="B62" s="695"/>
      <c r="C62" s="695"/>
      <c r="D62" s="695"/>
      <c r="E62" s="696"/>
      <c r="F62" s="696"/>
      <c r="G62" s="657"/>
      <c r="H62" s="657"/>
      <c r="I62" s="657"/>
      <c r="J62" s="657"/>
      <c r="K62" s="657"/>
      <c r="L62" s="657"/>
      <c r="M62" s="657"/>
      <c r="N62" s="657"/>
      <c r="O62" s="657"/>
      <c r="P62" s="657"/>
      <c r="Q62" s="657"/>
      <c r="R62" s="657"/>
      <c r="S62" s="657"/>
      <c r="T62" s="657"/>
      <c r="U62" s="657"/>
      <c r="V62" s="657"/>
      <c r="W62" s="657"/>
      <c r="X62" s="657"/>
      <c r="Y62" s="657"/>
      <c r="Z62" s="657"/>
      <c r="AA62" s="657"/>
      <c r="AB62" s="657"/>
      <c r="AC62" s="657"/>
      <c r="AD62" s="657"/>
      <c r="AE62" s="657"/>
      <c r="AF62" s="657"/>
      <c r="AG62" s="657"/>
      <c r="AH62" s="657"/>
      <c r="AI62" s="657"/>
      <c r="AJ62" s="657"/>
      <c r="AK62" s="657"/>
      <c r="AL62" s="657"/>
      <c r="AM62" s="657"/>
      <c r="AN62" s="657"/>
      <c r="AO62" s="657"/>
      <c r="AP62" s="657"/>
      <c r="AQ62" s="657"/>
      <c r="AR62" s="657"/>
      <c r="AS62" s="657"/>
      <c r="AT62" s="657"/>
      <c r="AU62" s="657"/>
      <c r="AV62" s="657"/>
      <c r="AW62" s="657"/>
      <c r="AX62" s="657"/>
      <c r="AY62" s="657"/>
      <c r="AZ62" s="657"/>
      <c r="BA62" s="657"/>
      <c r="BB62" s="657"/>
      <c r="BC62" s="657"/>
      <c r="BD62" s="657"/>
      <c r="BE62" s="657"/>
      <c r="BF62" s="657"/>
      <c r="BG62" s="657"/>
      <c r="BH62" s="657"/>
      <c r="BI62" s="657"/>
      <c r="BJ62" s="657"/>
      <c r="BK62" s="657"/>
      <c r="BL62" s="657"/>
      <c r="BM62" s="657"/>
      <c r="BN62" s="657"/>
      <c r="BO62" s="657"/>
      <c r="BP62" s="657"/>
      <c r="BQ62" s="657"/>
      <c r="BR62" s="657"/>
      <c r="BS62" s="657"/>
      <c r="BT62" s="657"/>
      <c r="BU62" s="657"/>
      <c r="BV62" s="657"/>
      <c r="BW62" s="657"/>
      <c r="BX62" s="657"/>
      <c r="BY62" s="657"/>
      <c r="BZ62" s="657"/>
      <c r="CA62" s="657"/>
      <c r="CB62" s="657"/>
      <c r="CC62" s="657"/>
      <c r="CD62" s="657"/>
      <c r="CE62" s="657"/>
      <c r="CF62" s="657"/>
      <c r="CG62" s="657"/>
      <c r="CH62" s="657"/>
      <c r="CI62" s="657"/>
      <c r="CJ62" s="657"/>
      <c r="CK62" s="657"/>
      <c r="CL62" s="657"/>
      <c r="CM62" s="657"/>
      <c r="CN62" s="657"/>
      <c r="CO62" s="657"/>
      <c r="CP62" s="657"/>
      <c r="CQ62" s="657"/>
      <c r="CR62" s="657"/>
      <c r="CS62" s="657"/>
      <c r="CT62" s="657"/>
      <c r="CU62" s="657"/>
      <c r="CV62" s="657"/>
      <c r="CW62" s="657"/>
      <c r="CX62" s="657"/>
      <c r="CY62" s="657"/>
      <c r="CZ62" s="657"/>
      <c r="DA62" s="657"/>
      <c r="DB62" s="657"/>
      <c r="DC62" s="657"/>
      <c r="DD62" s="657"/>
      <c r="DE62" s="657"/>
      <c r="DF62" s="657"/>
      <c r="DG62" s="657"/>
      <c r="DH62" s="657"/>
      <c r="DI62" s="657"/>
      <c r="DJ62" s="657"/>
      <c r="DK62" s="657"/>
      <c r="DL62" s="657"/>
      <c r="DM62" s="657"/>
      <c r="DN62" s="657"/>
      <c r="DO62" s="657"/>
      <c r="DP62" s="657"/>
      <c r="DQ62" s="657"/>
      <c r="DR62" s="657"/>
      <c r="DS62" s="657"/>
      <c r="DT62" s="657"/>
      <c r="DU62" s="657"/>
      <c r="DV62" s="657"/>
      <c r="DW62" s="657"/>
      <c r="DX62" s="657"/>
      <c r="DY62" s="657"/>
      <c r="DZ62" s="657"/>
      <c r="EA62" s="657"/>
      <c r="EB62" s="657"/>
      <c r="EC62" s="657"/>
      <c r="ED62" s="657"/>
      <c r="EE62" s="657"/>
      <c r="EF62" s="657"/>
      <c r="EG62" s="657"/>
      <c r="EH62" s="657"/>
      <c r="EI62" s="657"/>
      <c r="EJ62" s="657"/>
      <c r="EK62" s="657"/>
      <c r="EL62" s="657"/>
      <c r="EM62" s="657"/>
      <c r="EN62" s="657"/>
      <c r="EO62" s="657"/>
      <c r="EP62" s="657"/>
      <c r="EQ62" s="657"/>
      <c r="ER62" s="657"/>
      <c r="ES62" s="657"/>
      <c r="ET62" s="657"/>
      <c r="EU62" s="657"/>
      <c r="EV62" s="657"/>
      <c r="EW62" s="657"/>
      <c r="EX62" s="657"/>
      <c r="EY62" s="657"/>
      <c r="EZ62" s="657"/>
      <c r="FA62" s="657"/>
      <c r="FB62" s="657"/>
      <c r="FC62" s="657"/>
      <c r="FD62" s="657"/>
      <c r="FE62" s="657"/>
      <c r="FF62" s="657"/>
      <c r="FG62" s="657"/>
      <c r="FH62" s="657"/>
      <c r="FI62" s="657"/>
      <c r="FJ62" s="657"/>
      <c r="FK62" s="657"/>
      <c r="FL62" s="657"/>
      <c r="FM62" s="657"/>
      <c r="FN62" s="657"/>
      <c r="FO62" s="657"/>
      <c r="FP62" s="657"/>
      <c r="FQ62" s="657"/>
      <c r="FR62" s="657"/>
      <c r="FS62" s="657"/>
      <c r="FT62" s="657"/>
      <c r="FU62" s="657"/>
      <c r="FV62" s="657"/>
      <c r="FW62" s="657"/>
      <c r="FX62" s="657"/>
      <c r="FY62" s="657"/>
      <c r="FZ62" s="657"/>
      <c r="GA62" s="657"/>
      <c r="GB62" s="657"/>
      <c r="GC62" s="657"/>
      <c r="GD62" s="657"/>
      <c r="GE62" s="657"/>
      <c r="GF62" s="657"/>
      <c r="GG62" s="657"/>
      <c r="GH62" s="657"/>
      <c r="GI62" s="657"/>
      <c r="GJ62" s="657"/>
      <c r="GK62" s="657"/>
      <c r="GL62" s="657"/>
      <c r="GM62" s="657"/>
      <c r="GN62" s="657"/>
      <c r="GO62" s="657"/>
      <c r="GP62" s="657"/>
      <c r="GQ62" s="657"/>
      <c r="GR62" s="657"/>
      <c r="GS62" s="657"/>
      <c r="GT62" s="657"/>
      <c r="GU62" s="657"/>
      <c r="GV62" s="657"/>
      <c r="GW62" s="657"/>
      <c r="GX62" s="657"/>
      <c r="GY62" s="657"/>
      <c r="GZ62" s="657"/>
      <c r="HA62" s="657"/>
      <c r="HB62" s="657"/>
      <c r="HC62" s="657"/>
      <c r="HD62" s="657"/>
      <c r="HE62" s="657"/>
      <c r="HF62" s="657"/>
      <c r="HG62" s="657"/>
      <c r="HH62" s="657"/>
      <c r="HI62" s="657"/>
      <c r="HJ62" s="657"/>
      <c r="HK62" s="657"/>
      <c r="HL62" s="657"/>
      <c r="HM62" s="657"/>
      <c r="HN62" s="657"/>
      <c r="HO62" s="657"/>
      <c r="HP62" s="657"/>
      <c r="HQ62" s="657"/>
      <c r="HR62" s="657"/>
      <c r="HS62" s="657"/>
      <c r="HT62" s="657"/>
      <c r="HU62" s="657"/>
      <c r="HV62" s="657"/>
      <c r="HW62" s="657"/>
      <c r="HX62" s="657"/>
      <c r="HY62" s="657"/>
      <c r="HZ62" s="657"/>
      <c r="IA62" s="657"/>
      <c r="IB62" s="657"/>
      <c r="IC62" s="657"/>
      <c r="ID62" s="657"/>
      <c r="IE62" s="657"/>
      <c r="IF62" s="657"/>
      <c r="IG62" s="657"/>
      <c r="IH62" s="657"/>
    </row>
    <row r="63" s="694" customFormat="1" ht="24" customHeight="1" spans="1:242">
      <c r="A63" s="657"/>
      <c r="B63" s="695"/>
      <c r="C63" s="695"/>
      <c r="D63" s="695"/>
      <c r="E63" s="696"/>
      <c r="F63" s="696"/>
      <c r="G63" s="657"/>
      <c r="H63" s="657"/>
      <c r="I63" s="657"/>
      <c r="J63" s="657"/>
      <c r="K63" s="657"/>
      <c r="L63" s="657"/>
      <c r="M63" s="657"/>
      <c r="N63" s="657"/>
      <c r="O63" s="657"/>
      <c r="P63" s="657"/>
      <c r="Q63" s="657"/>
      <c r="R63" s="657"/>
      <c r="S63" s="657"/>
      <c r="T63" s="657"/>
      <c r="U63" s="657"/>
      <c r="V63" s="657"/>
      <c r="W63" s="657"/>
      <c r="X63" s="657"/>
      <c r="Y63" s="657"/>
      <c r="Z63" s="657"/>
      <c r="AA63" s="657"/>
      <c r="AB63" s="657"/>
      <c r="AC63" s="657"/>
      <c r="AD63" s="657"/>
      <c r="AE63" s="657"/>
      <c r="AF63" s="657"/>
      <c r="AG63" s="657"/>
      <c r="AH63" s="657"/>
      <c r="AI63" s="657"/>
      <c r="AJ63" s="657"/>
      <c r="AK63" s="657"/>
      <c r="AL63" s="657"/>
      <c r="AM63" s="657"/>
      <c r="AN63" s="657"/>
      <c r="AO63" s="657"/>
      <c r="AP63" s="657"/>
      <c r="AQ63" s="657"/>
      <c r="AR63" s="657"/>
      <c r="AS63" s="657"/>
      <c r="AT63" s="657"/>
      <c r="AU63" s="657"/>
      <c r="AV63" s="657"/>
      <c r="AW63" s="657"/>
      <c r="AX63" s="657"/>
      <c r="AY63" s="657"/>
      <c r="AZ63" s="657"/>
      <c r="BA63" s="657"/>
      <c r="BB63" s="657"/>
      <c r="BC63" s="657"/>
      <c r="BD63" s="657"/>
      <c r="BE63" s="657"/>
      <c r="BF63" s="657"/>
      <c r="BG63" s="657"/>
      <c r="BH63" s="657"/>
      <c r="BI63" s="657"/>
      <c r="BJ63" s="657"/>
      <c r="BK63" s="657"/>
      <c r="BL63" s="657"/>
      <c r="BM63" s="657"/>
      <c r="BN63" s="657"/>
      <c r="BO63" s="657"/>
      <c r="BP63" s="657"/>
      <c r="BQ63" s="657"/>
      <c r="BR63" s="657"/>
      <c r="BS63" s="657"/>
      <c r="BT63" s="657"/>
      <c r="BU63" s="657"/>
      <c r="BV63" s="657"/>
      <c r="BW63" s="657"/>
      <c r="BX63" s="657"/>
      <c r="BY63" s="657"/>
      <c r="BZ63" s="657"/>
      <c r="CA63" s="657"/>
      <c r="CB63" s="657"/>
      <c r="CC63" s="657"/>
      <c r="CD63" s="657"/>
      <c r="CE63" s="657"/>
      <c r="CF63" s="657"/>
      <c r="CG63" s="657"/>
      <c r="CH63" s="657"/>
      <c r="CI63" s="657"/>
      <c r="CJ63" s="657"/>
      <c r="CK63" s="657"/>
      <c r="CL63" s="657"/>
      <c r="CM63" s="657"/>
      <c r="CN63" s="657"/>
      <c r="CO63" s="657"/>
      <c r="CP63" s="657"/>
      <c r="CQ63" s="657"/>
      <c r="CR63" s="657"/>
      <c r="CS63" s="657"/>
      <c r="CT63" s="657"/>
      <c r="CU63" s="657"/>
      <c r="CV63" s="657"/>
      <c r="CW63" s="657"/>
      <c r="CX63" s="657"/>
      <c r="CY63" s="657"/>
      <c r="CZ63" s="657"/>
      <c r="DA63" s="657"/>
      <c r="DB63" s="657"/>
      <c r="DC63" s="657"/>
      <c r="DD63" s="657"/>
      <c r="DE63" s="657"/>
      <c r="DF63" s="657"/>
      <c r="DG63" s="657"/>
      <c r="DH63" s="657"/>
      <c r="DI63" s="657"/>
      <c r="DJ63" s="657"/>
      <c r="DK63" s="657"/>
      <c r="DL63" s="657"/>
      <c r="DM63" s="657"/>
      <c r="DN63" s="657"/>
      <c r="DO63" s="657"/>
      <c r="DP63" s="657"/>
      <c r="DQ63" s="657"/>
      <c r="DR63" s="657"/>
      <c r="DS63" s="657"/>
      <c r="DT63" s="657"/>
      <c r="DU63" s="657"/>
      <c r="DV63" s="657"/>
      <c r="DW63" s="657"/>
      <c r="DX63" s="657"/>
      <c r="DY63" s="657"/>
      <c r="DZ63" s="657"/>
      <c r="EA63" s="657"/>
      <c r="EB63" s="657"/>
      <c r="EC63" s="657"/>
      <c r="ED63" s="657"/>
      <c r="EE63" s="657"/>
      <c r="EF63" s="657"/>
      <c r="EG63" s="657"/>
      <c r="EH63" s="657"/>
      <c r="EI63" s="657"/>
      <c r="EJ63" s="657"/>
      <c r="EK63" s="657"/>
      <c r="EL63" s="657"/>
      <c r="EM63" s="657"/>
      <c r="EN63" s="657"/>
      <c r="EO63" s="657"/>
      <c r="EP63" s="657"/>
      <c r="EQ63" s="657"/>
      <c r="ER63" s="657"/>
      <c r="ES63" s="657"/>
      <c r="ET63" s="657"/>
      <c r="EU63" s="657"/>
      <c r="EV63" s="657"/>
      <c r="EW63" s="657"/>
      <c r="EX63" s="657"/>
      <c r="EY63" s="657"/>
      <c r="EZ63" s="657"/>
      <c r="FA63" s="657"/>
      <c r="FB63" s="657"/>
      <c r="FC63" s="657"/>
      <c r="FD63" s="657"/>
      <c r="FE63" s="657"/>
      <c r="FF63" s="657"/>
      <c r="FG63" s="657"/>
      <c r="FH63" s="657"/>
      <c r="FI63" s="657"/>
      <c r="FJ63" s="657"/>
      <c r="FK63" s="657"/>
      <c r="FL63" s="657"/>
      <c r="FM63" s="657"/>
      <c r="FN63" s="657"/>
      <c r="FO63" s="657"/>
      <c r="FP63" s="657"/>
      <c r="FQ63" s="657"/>
      <c r="FR63" s="657"/>
      <c r="FS63" s="657"/>
      <c r="FT63" s="657"/>
      <c r="FU63" s="657"/>
      <c r="FV63" s="657"/>
      <c r="FW63" s="657"/>
      <c r="FX63" s="657"/>
      <c r="FY63" s="657"/>
      <c r="FZ63" s="657"/>
      <c r="GA63" s="657"/>
      <c r="GB63" s="657"/>
      <c r="GC63" s="657"/>
      <c r="GD63" s="657"/>
      <c r="GE63" s="657"/>
      <c r="GF63" s="657"/>
      <c r="GG63" s="657"/>
      <c r="GH63" s="657"/>
      <c r="GI63" s="657"/>
      <c r="GJ63" s="657"/>
      <c r="GK63" s="657"/>
      <c r="GL63" s="657"/>
      <c r="GM63" s="657"/>
      <c r="GN63" s="657"/>
      <c r="GO63" s="657"/>
      <c r="GP63" s="657"/>
      <c r="GQ63" s="657"/>
      <c r="GR63" s="657"/>
      <c r="GS63" s="657"/>
      <c r="GT63" s="657"/>
      <c r="GU63" s="657"/>
      <c r="GV63" s="657"/>
      <c r="GW63" s="657"/>
      <c r="GX63" s="657"/>
      <c r="GY63" s="657"/>
      <c r="GZ63" s="657"/>
      <c r="HA63" s="657"/>
      <c r="HB63" s="657"/>
      <c r="HC63" s="657"/>
      <c r="HD63" s="657"/>
      <c r="HE63" s="657"/>
      <c r="HF63" s="657"/>
      <c r="HG63" s="657"/>
      <c r="HH63" s="657"/>
      <c r="HI63" s="657"/>
      <c r="HJ63" s="657"/>
      <c r="HK63" s="657"/>
      <c r="HL63" s="657"/>
      <c r="HM63" s="657"/>
      <c r="HN63" s="657"/>
      <c r="HO63" s="657"/>
      <c r="HP63" s="657"/>
      <c r="HQ63" s="657"/>
      <c r="HR63" s="657"/>
      <c r="HS63" s="657"/>
      <c r="HT63" s="657"/>
      <c r="HU63" s="657"/>
      <c r="HV63" s="657"/>
      <c r="HW63" s="657"/>
      <c r="HX63" s="657"/>
      <c r="HY63" s="657"/>
      <c r="HZ63" s="657"/>
      <c r="IA63" s="657"/>
      <c r="IB63" s="657"/>
      <c r="IC63" s="657"/>
      <c r="ID63" s="657"/>
      <c r="IE63" s="657"/>
      <c r="IF63" s="657"/>
      <c r="IG63" s="657"/>
      <c r="IH63" s="657"/>
    </row>
    <row r="64" s="694" customFormat="1" ht="24" customHeight="1" spans="1:242">
      <c r="A64" s="657"/>
      <c r="B64" s="695"/>
      <c r="C64" s="695"/>
      <c r="D64" s="695"/>
      <c r="E64" s="696"/>
      <c r="F64" s="696"/>
      <c r="G64" s="657"/>
      <c r="H64" s="657"/>
      <c r="I64" s="657"/>
      <c r="J64" s="657"/>
      <c r="K64" s="657"/>
      <c r="L64" s="657"/>
      <c r="M64" s="657"/>
      <c r="N64" s="657"/>
      <c r="O64" s="657"/>
      <c r="P64" s="657"/>
      <c r="Q64" s="657"/>
      <c r="R64" s="657"/>
      <c r="S64" s="657"/>
      <c r="T64" s="657"/>
      <c r="U64" s="657"/>
      <c r="V64" s="657"/>
      <c r="W64" s="657"/>
      <c r="X64" s="657"/>
      <c r="Y64" s="657"/>
      <c r="Z64" s="657"/>
      <c r="AA64" s="657"/>
      <c r="AB64" s="657"/>
      <c r="AC64" s="657"/>
      <c r="AD64" s="657"/>
      <c r="AE64" s="657"/>
      <c r="AF64" s="657"/>
      <c r="AG64" s="657"/>
      <c r="AH64" s="657"/>
      <c r="AI64" s="657"/>
      <c r="AJ64" s="657"/>
      <c r="AK64" s="657"/>
      <c r="AL64" s="657"/>
      <c r="AM64" s="657"/>
      <c r="AN64" s="657"/>
      <c r="AO64" s="657"/>
      <c r="AP64" s="657"/>
      <c r="AQ64" s="657"/>
      <c r="AR64" s="657"/>
      <c r="AS64" s="657"/>
      <c r="AT64" s="657"/>
      <c r="AU64" s="657"/>
      <c r="AV64" s="657"/>
      <c r="AW64" s="657"/>
      <c r="AX64" s="657"/>
      <c r="AY64" s="657"/>
      <c r="AZ64" s="657"/>
      <c r="BA64" s="657"/>
      <c r="BB64" s="657"/>
      <c r="BC64" s="657"/>
      <c r="BD64" s="657"/>
      <c r="BE64" s="657"/>
      <c r="BF64" s="657"/>
      <c r="BG64" s="657"/>
      <c r="BH64" s="657"/>
      <c r="BI64" s="657"/>
      <c r="BJ64" s="657"/>
      <c r="BK64" s="657"/>
      <c r="BL64" s="657"/>
      <c r="BM64" s="657"/>
      <c r="BN64" s="657"/>
      <c r="BO64" s="657"/>
      <c r="BP64" s="657"/>
      <c r="BQ64" s="657"/>
      <c r="BR64" s="657"/>
      <c r="BS64" s="657"/>
      <c r="BT64" s="657"/>
      <c r="BU64" s="657"/>
      <c r="BV64" s="657"/>
      <c r="BW64" s="657"/>
      <c r="BX64" s="657"/>
      <c r="BY64" s="657"/>
      <c r="BZ64" s="657"/>
      <c r="CA64" s="657"/>
      <c r="CB64" s="657"/>
      <c r="CC64" s="657"/>
      <c r="CD64" s="657"/>
      <c r="CE64" s="657"/>
      <c r="CF64" s="657"/>
      <c r="CG64" s="657"/>
      <c r="CH64" s="657"/>
      <c r="CI64" s="657"/>
      <c r="CJ64" s="657"/>
      <c r="CK64" s="657"/>
      <c r="CL64" s="657"/>
      <c r="CM64" s="657"/>
      <c r="CN64" s="657"/>
      <c r="CO64" s="657"/>
      <c r="CP64" s="657"/>
      <c r="CQ64" s="657"/>
      <c r="CR64" s="657"/>
      <c r="CS64" s="657"/>
      <c r="CT64" s="657"/>
      <c r="CU64" s="657"/>
      <c r="CV64" s="657"/>
      <c r="CW64" s="657"/>
      <c r="CX64" s="657"/>
      <c r="CY64" s="657"/>
      <c r="CZ64" s="657"/>
      <c r="DA64" s="657"/>
      <c r="DB64" s="657"/>
      <c r="DC64" s="657"/>
      <c r="DD64" s="657"/>
      <c r="DE64" s="657"/>
      <c r="DF64" s="657"/>
      <c r="DG64" s="657"/>
      <c r="DH64" s="657"/>
      <c r="DI64" s="657"/>
      <c r="DJ64" s="657"/>
      <c r="DK64" s="657"/>
      <c r="DL64" s="657"/>
      <c r="DM64" s="657"/>
      <c r="DN64" s="657"/>
      <c r="DO64" s="657"/>
      <c r="DP64" s="657"/>
      <c r="DQ64" s="657"/>
      <c r="DR64" s="657"/>
      <c r="DS64" s="657"/>
      <c r="DT64" s="657"/>
      <c r="DU64" s="657"/>
      <c r="DV64" s="657"/>
      <c r="DW64" s="657"/>
      <c r="DX64" s="657"/>
      <c r="DY64" s="657"/>
      <c r="DZ64" s="657"/>
      <c r="EA64" s="657"/>
      <c r="EB64" s="657"/>
      <c r="EC64" s="657"/>
      <c r="ED64" s="657"/>
      <c r="EE64" s="657"/>
      <c r="EF64" s="657"/>
      <c r="EG64" s="657"/>
      <c r="EH64" s="657"/>
      <c r="EI64" s="657"/>
      <c r="EJ64" s="657"/>
      <c r="EK64" s="657"/>
      <c r="EL64" s="657"/>
      <c r="EM64" s="657"/>
      <c r="EN64" s="657"/>
      <c r="EO64" s="657"/>
      <c r="EP64" s="657"/>
      <c r="EQ64" s="657"/>
      <c r="ER64" s="657"/>
      <c r="ES64" s="657"/>
      <c r="ET64" s="657"/>
      <c r="EU64" s="657"/>
      <c r="EV64" s="657"/>
      <c r="EW64" s="657"/>
      <c r="EX64" s="657"/>
      <c r="EY64" s="657"/>
      <c r="EZ64" s="657"/>
      <c r="FA64" s="657"/>
      <c r="FB64" s="657"/>
      <c r="FC64" s="657"/>
      <c r="FD64" s="657"/>
      <c r="FE64" s="657"/>
      <c r="FF64" s="657"/>
      <c r="FG64" s="657"/>
      <c r="FH64" s="657"/>
      <c r="FI64" s="657"/>
      <c r="FJ64" s="657"/>
      <c r="FK64" s="657"/>
      <c r="FL64" s="657"/>
      <c r="FM64" s="657"/>
      <c r="FN64" s="657"/>
      <c r="FO64" s="657"/>
      <c r="FP64" s="657"/>
      <c r="FQ64" s="657"/>
      <c r="FR64" s="657"/>
      <c r="FS64" s="657"/>
      <c r="FT64" s="657"/>
      <c r="FU64" s="657"/>
      <c r="FV64" s="657"/>
      <c r="FW64" s="657"/>
      <c r="FX64" s="657"/>
      <c r="FY64" s="657"/>
      <c r="FZ64" s="657"/>
      <c r="GA64" s="657"/>
      <c r="GB64" s="657"/>
      <c r="GC64" s="657"/>
      <c r="GD64" s="657"/>
      <c r="GE64" s="657"/>
      <c r="GF64" s="657"/>
      <c r="GG64" s="657"/>
      <c r="GH64" s="657"/>
      <c r="GI64" s="657"/>
      <c r="GJ64" s="657"/>
      <c r="GK64" s="657"/>
      <c r="GL64" s="657"/>
      <c r="GM64" s="657"/>
      <c r="GN64" s="657"/>
      <c r="GO64" s="657"/>
      <c r="GP64" s="657"/>
      <c r="GQ64" s="657"/>
      <c r="GR64" s="657"/>
      <c r="GS64" s="657"/>
      <c r="GT64" s="657"/>
      <c r="GU64" s="657"/>
      <c r="GV64" s="657"/>
      <c r="GW64" s="657"/>
      <c r="GX64" s="657"/>
      <c r="GY64" s="657"/>
      <c r="GZ64" s="657"/>
      <c r="HA64" s="657"/>
      <c r="HB64" s="657"/>
      <c r="HC64" s="657"/>
      <c r="HD64" s="657"/>
      <c r="HE64" s="657"/>
      <c r="HF64" s="657"/>
      <c r="HG64" s="657"/>
      <c r="HH64" s="657"/>
      <c r="HI64" s="657"/>
      <c r="HJ64" s="657"/>
      <c r="HK64" s="657"/>
      <c r="HL64" s="657"/>
      <c r="HM64" s="657"/>
      <c r="HN64" s="657"/>
      <c r="HO64" s="657"/>
      <c r="HP64" s="657"/>
      <c r="HQ64" s="657"/>
      <c r="HR64" s="657"/>
      <c r="HS64" s="657"/>
      <c r="HT64" s="657"/>
      <c r="HU64" s="657"/>
      <c r="HV64" s="657"/>
      <c r="HW64" s="657"/>
      <c r="HX64" s="657"/>
      <c r="HY64" s="657"/>
      <c r="HZ64" s="657"/>
      <c r="IA64" s="657"/>
      <c r="IB64" s="657"/>
      <c r="IC64" s="657"/>
      <c r="ID64" s="657"/>
      <c r="IE64" s="657"/>
      <c r="IF64" s="657"/>
      <c r="IG64" s="657"/>
      <c r="IH64" s="657"/>
    </row>
    <row r="65" s="694" customFormat="1" ht="24" customHeight="1" spans="1:242">
      <c r="A65" s="657"/>
      <c r="B65" s="695"/>
      <c r="C65" s="695"/>
      <c r="D65" s="695"/>
      <c r="E65" s="696"/>
      <c r="F65" s="696"/>
      <c r="G65" s="657"/>
      <c r="H65" s="657"/>
      <c r="I65" s="657"/>
      <c r="J65" s="657"/>
      <c r="K65" s="657"/>
      <c r="L65" s="657"/>
      <c r="M65" s="657"/>
      <c r="N65" s="657"/>
      <c r="O65" s="657"/>
      <c r="P65" s="657"/>
      <c r="Q65" s="657"/>
      <c r="R65" s="657"/>
      <c r="S65" s="657"/>
      <c r="T65" s="657"/>
      <c r="U65" s="657"/>
      <c r="V65" s="657"/>
      <c r="W65" s="657"/>
      <c r="X65" s="657"/>
      <c r="Y65" s="657"/>
      <c r="Z65" s="657"/>
      <c r="AA65" s="657"/>
      <c r="AB65" s="657"/>
      <c r="AC65" s="657"/>
      <c r="AD65" s="657"/>
      <c r="AE65" s="657"/>
      <c r="AF65" s="657"/>
      <c r="AG65" s="657"/>
      <c r="AH65" s="657"/>
      <c r="AI65" s="657"/>
      <c r="AJ65" s="657"/>
      <c r="AK65" s="657"/>
      <c r="AL65" s="657"/>
      <c r="AM65" s="657"/>
      <c r="AN65" s="657"/>
      <c r="AO65" s="657"/>
      <c r="AP65" s="657"/>
      <c r="AQ65" s="657"/>
      <c r="AR65" s="657"/>
      <c r="AS65" s="657"/>
      <c r="AT65" s="657"/>
      <c r="AU65" s="657"/>
      <c r="AV65" s="657"/>
      <c r="AW65" s="657"/>
      <c r="AX65" s="657"/>
      <c r="AY65" s="657"/>
      <c r="AZ65" s="657"/>
      <c r="BA65" s="657"/>
      <c r="BB65" s="657"/>
      <c r="BC65" s="657"/>
      <c r="BD65" s="657"/>
      <c r="BE65" s="657"/>
      <c r="BF65" s="657"/>
      <c r="BG65" s="657"/>
      <c r="BH65" s="657"/>
      <c r="BI65" s="657"/>
      <c r="BJ65" s="657"/>
      <c r="BK65" s="657"/>
      <c r="BL65" s="657"/>
      <c r="BM65" s="657"/>
      <c r="BN65" s="657"/>
      <c r="BO65" s="657"/>
      <c r="BP65" s="657"/>
      <c r="BQ65" s="657"/>
      <c r="BR65" s="657"/>
      <c r="BS65" s="657"/>
      <c r="BT65" s="657"/>
      <c r="BU65" s="657"/>
      <c r="BV65" s="657"/>
      <c r="BW65" s="657"/>
      <c r="BX65" s="657"/>
      <c r="BY65" s="657"/>
      <c r="BZ65" s="657"/>
      <c r="CA65" s="657"/>
      <c r="CB65" s="657"/>
      <c r="CC65" s="657"/>
      <c r="CD65" s="657"/>
      <c r="CE65" s="657"/>
      <c r="CF65" s="657"/>
      <c r="CG65" s="657"/>
      <c r="CH65" s="657"/>
      <c r="CI65" s="657"/>
      <c r="CJ65" s="657"/>
      <c r="CK65" s="657"/>
      <c r="CL65" s="657"/>
      <c r="CM65" s="657"/>
      <c r="CN65" s="657"/>
      <c r="CO65" s="657"/>
      <c r="CP65" s="657"/>
      <c r="CQ65" s="657"/>
      <c r="CR65" s="657"/>
      <c r="CS65" s="657"/>
      <c r="CT65" s="657"/>
      <c r="CU65" s="657"/>
      <c r="CV65" s="657"/>
      <c r="CW65" s="657"/>
      <c r="CX65" s="657"/>
      <c r="CY65" s="657"/>
      <c r="CZ65" s="657"/>
      <c r="DA65" s="657"/>
      <c r="DB65" s="657"/>
      <c r="DC65" s="657"/>
      <c r="DD65" s="657"/>
      <c r="DE65" s="657"/>
      <c r="DF65" s="657"/>
      <c r="DG65" s="657"/>
      <c r="DH65" s="657"/>
      <c r="DI65" s="657"/>
      <c r="DJ65" s="657"/>
      <c r="DK65" s="657"/>
      <c r="DL65" s="657"/>
      <c r="DM65" s="657"/>
      <c r="DN65" s="657"/>
      <c r="DO65" s="657"/>
      <c r="DP65" s="657"/>
      <c r="DQ65" s="657"/>
      <c r="DR65" s="657"/>
      <c r="DS65" s="657"/>
      <c r="DT65" s="657"/>
      <c r="DU65" s="657"/>
      <c r="DV65" s="657"/>
      <c r="DW65" s="657"/>
      <c r="DX65" s="657"/>
      <c r="DY65" s="657"/>
      <c r="DZ65" s="657"/>
      <c r="EA65" s="657"/>
      <c r="EB65" s="657"/>
      <c r="EC65" s="657"/>
      <c r="ED65" s="657"/>
      <c r="EE65" s="657"/>
      <c r="EF65" s="657"/>
      <c r="EG65" s="657"/>
      <c r="EH65" s="657"/>
      <c r="EI65" s="657"/>
      <c r="EJ65" s="657"/>
      <c r="EK65" s="657"/>
      <c r="EL65" s="657"/>
      <c r="EM65" s="657"/>
      <c r="EN65" s="657"/>
      <c r="EO65" s="657"/>
      <c r="EP65" s="657"/>
      <c r="EQ65" s="657"/>
      <c r="ER65" s="657"/>
      <c r="ES65" s="657"/>
      <c r="ET65" s="657"/>
      <c r="EU65" s="657"/>
      <c r="EV65" s="657"/>
      <c r="EW65" s="657"/>
      <c r="EX65" s="657"/>
      <c r="EY65" s="657"/>
      <c r="EZ65" s="657"/>
      <c r="FA65" s="657"/>
      <c r="FB65" s="657"/>
      <c r="FC65" s="657"/>
      <c r="FD65" s="657"/>
      <c r="FE65" s="657"/>
      <c r="FF65" s="657"/>
      <c r="FG65" s="657"/>
      <c r="FH65" s="657"/>
      <c r="FI65" s="657"/>
      <c r="FJ65" s="657"/>
      <c r="FK65" s="657"/>
      <c r="FL65" s="657"/>
      <c r="FM65" s="657"/>
      <c r="FN65" s="657"/>
      <c r="FO65" s="657"/>
      <c r="FP65" s="657"/>
      <c r="FQ65" s="657"/>
      <c r="FR65" s="657"/>
      <c r="FS65" s="657"/>
      <c r="FT65" s="657"/>
      <c r="FU65" s="657"/>
      <c r="FV65" s="657"/>
      <c r="FW65" s="657"/>
      <c r="FX65" s="657"/>
      <c r="FY65" s="657"/>
      <c r="FZ65" s="657"/>
      <c r="GA65" s="657"/>
      <c r="GB65" s="657"/>
      <c r="GC65" s="657"/>
      <c r="GD65" s="657"/>
      <c r="GE65" s="657"/>
      <c r="GF65" s="657"/>
      <c r="GG65" s="657"/>
      <c r="GH65" s="657"/>
      <c r="GI65" s="657"/>
      <c r="GJ65" s="657"/>
      <c r="GK65" s="657"/>
      <c r="GL65" s="657"/>
      <c r="GM65" s="657"/>
      <c r="GN65" s="657"/>
      <c r="GO65" s="657"/>
      <c r="GP65" s="657"/>
      <c r="GQ65" s="657"/>
      <c r="GR65" s="657"/>
      <c r="GS65" s="657"/>
      <c r="GT65" s="657"/>
      <c r="GU65" s="657"/>
      <c r="GV65" s="657"/>
      <c r="GW65" s="657"/>
      <c r="GX65" s="657"/>
      <c r="GY65" s="657"/>
      <c r="GZ65" s="657"/>
      <c r="HA65" s="657"/>
      <c r="HB65" s="657"/>
      <c r="HC65" s="657"/>
      <c r="HD65" s="657"/>
      <c r="HE65" s="657"/>
      <c r="HF65" s="657"/>
      <c r="HG65" s="657"/>
      <c r="HH65" s="657"/>
      <c r="HI65" s="657"/>
      <c r="HJ65" s="657"/>
      <c r="HK65" s="657"/>
      <c r="HL65" s="657"/>
      <c r="HM65" s="657"/>
      <c r="HN65" s="657"/>
      <c r="HO65" s="657"/>
      <c r="HP65" s="657"/>
      <c r="HQ65" s="657"/>
      <c r="HR65" s="657"/>
      <c r="HS65" s="657"/>
      <c r="HT65" s="657"/>
      <c r="HU65" s="657"/>
      <c r="HV65" s="657"/>
      <c r="HW65" s="657"/>
      <c r="HX65" s="657"/>
      <c r="HY65" s="657"/>
      <c r="HZ65" s="657"/>
      <c r="IA65" s="657"/>
      <c r="IB65" s="657"/>
      <c r="IC65" s="657"/>
      <c r="ID65" s="657"/>
      <c r="IE65" s="657"/>
      <c r="IF65" s="657"/>
      <c r="IG65" s="657"/>
      <c r="IH65" s="657"/>
    </row>
    <row r="66" s="694" customFormat="1" ht="24" customHeight="1" spans="1:242">
      <c r="A66" s="657"/>
      <c r="B66" s="695"/>
      <c r="C66" s="695"/>
      <c r="D66" s="695"/>
      <c r="E66" s="696"/>
      <c r="F66" s="696"/>
      <c r="G66" s="657"/>
      <c r="H66" s="657"/>
      <c r="I66" s="657"/>
      <c r="J66" s="657"/>
      <c r="K66" s="657"/>
      <c r="L66" s="657"/>
      <c r="M66" s="657"/>
      <c r="N66" s="657"/>
      <c r="O66" s="657"/>
      <c r="P66" s="657"/>
      <c r="Q66" s="657"/>
      <c r="R66" s="657"/>
      <c r="S66" s="657"/>
      <c r="T66" s="657"/>
      <c r="U66" s="657"/>
      <c r="V66" s="657"/>
      <c r="W66" s="657"/>
      <c r="X66" s="657"/>
      <c r="Y66" s="657"/>
      <c r="Z66" s="657"/>
      <c r="AA66" s="657"/>
      <c r="AB66" s="657"/>
      <c r="AC66" s="657"/>
      <c r="AD66" s="657"/>
      <c r="AE66" s="657"/>
      <c r="AF66" s="657"/>
      <c r="AG66" s="657"/>
      <c r="AH66" s="657"/>
      <c r="AI66" s="657"/>
      <c r="AJ66" s="657"/>
      <c r="AK66" s="657"/>
      <c r="AL66" s="657"/>
      <c r="AM66" s="657"/>
      <c r="AN66" s="657"/>
      <c r="AO66" s="657"/>
      <c r="AP66" s="657"/>
      <c r="AQ66" s="657"/>
      <c r="AR66" s="657"/>
      <c r="AS66" s="657"/>
      <c r="AT66" s="657"/>
      <c r="AU66" s="657"/>
      <c r="AV66" s="657"/>
      <c r="AW66" s="657"/>
      <c r="AX66" s="657"/>
      <c r="AY66" s="657"/>
      <c r="AZ66" s="657"/>
      <c r="BA66" s="657"/>
      <c r="BB66" s="657"/>
      <c r="BC66" s="657"/>
      <c r="BD66" s="657"/>
      <c r="BE66" s="657"/>
      <c r="BF66" s="657"/>
      <c r="BG66" s="657"/>
      <c r="BH66" s="657"/>
      <c r="BI66" s="657"/>
      <c r="BJ66" s="657"/>
      <c r="BK66" s="657"/>
      <c r="BL66" s="657"/>
      <c r="BM66" s="657"/>
      <c r="BN66" s="657"/>
      <c r="BO66" s="657"/>
      <c r="BP66" s="657"/>
      <c r="BQ66" s="657"/>
      <c r="BR66" s="657"/>
      <c r="BS66" s="657"/>
      <c r="BT66" s="657"/>
      <c r="BU66" s="657"/>
      <c r="BV66" s="657"/>
      <c r="BW66" s="657"/>
      <c r="BX66" s="657"/>
      <c r="BY66" s="657"/>
      <c r="BZ66" s="657"/>
      <c r="CA66" s="657"/>
      <c r="CB66" s="657"/>
      <c r="CC66" s="657"/>
      <c r="CD66" s="657"/>
      <c r="CE66" s="657"/>
      <c r="CF66" s="657"/>
      <c r="CG66" s="657"/>
      <c r="CH66" s="657"/>
      <c r="CI66" s="657"/>
      <c r="CJ66" s="657"/>
      <c r="CK66" s="657"/>
      <c r="CL66" s="657"/>
      <c r="CM66" s="657"/>
      <c r="CN66" s="657"/>
      <c r="CO66" s="657"/>
      <c r="CP66" s="657"/>
      <c r="CQ66" s="657"/>
      <c r="CR66" s="657"/>
      <c r="CS66" s="657"/>
      <c r="CT66" s="657"/>
      <c r="CU66" s="657"/>
      <c r="CV66" s="657"/>
      <c r="CW66" s="657"/>
      <c r="CX66" s="657"/>
      <c r="CY66" s="657"/>
      <c r="CZ66" s="657"/>
      <c r="DA66" s="657"/>
      <c r="DB66" s="657"/>
      <c r="DC66" s="657"/>
      <c r="DD66" s="657"/>
      <c r="DE66" s="657"/>
      <c r="DF66" s="657"/>
      <c r="DG66" s="657"/>
      <c r="DH66" s="657"/>
      <c r="DI66" s="657"/>
      <c r="DJ66" s="657"/>
      <c r="DK66" s="657"/>
      <c r="DL66" s="657"/>
      <c r="DM66" s="657"/>
      <c r="DN66" s="657"/>
      <c r="DO66" s="657"/>
      <c r="DP66" s="657"/>
      <c r="DQ66" s="657"/>
      <c r="DR66" s="657"/>
      <c r="DS66" s="657"/>
      <c r="DT66" s="657"/>
      <c r="DU66" s="657"/>
      <c r="DV66" s="657"/>
      <c r="DW66" s="657"/>
      <c r="DX66" s="657"/>
      <c r="DY66" s="657"/>
      <c r="DZ66" s="657"/>
      <c r="EA66" s="657"/>
      <c r="EB66" s="657"/>
      <c r="EC66" s="657"/>
      <c r="ED66" s="657"/>
      <c r="EE66" s="657"/>
      <c r="EF66" s="657"/>
      <c r="EG66" s="657"/>
      <c r="EH66" s="657"/>
      <c r="EI66" s="657"/>
      <c r="EJ66" s="657"/>
      <c r="EK66" s="657"/>
      <c r="EL66" s="657"/>
      <c r="EM66" s="657"/>
      <c r="EN66" s="657"/>
      <c r="EO66" s="657"/>
      <c r="EP66" s="657"/>
      <c r="EQ66" s="657"/>
      <c r="ER66" s="657"/>
      <c r="ES66" s="657"/>
      <c r="ET66" s="657"/>
      <c r="EU66" s="657"/>
      <c r="EV66" s="657"/>
      <c r="EW66" s="657"/>
      <c r="EX66" s="657"/>
      <c r="EY66" s="657"/>
      <c r="EZ66" s="657"/>
      <c r="FA66" s="657"/>
      <c r="FB66" s="657"/>
      <c r="FC66" s="657"/>
      <c r="FD66" s="657"/>
      <c r="FE66" s="657"/>
      <c r="FF66" s="657"/>
      <c r="FG66" s="657"/>
      <c r="FH66" s="657"/>
      <c r="FI66" s="657"/>
      <c r="FJ66" s="657"/>
      <c r="FK66" s="657"/>
      <c r="FL66" s="657"/>
      <c r="FM66" s="657"/>
      <c r="FN66" s="657"/>
      <c r="FO66" s="657"/>
      <c r="FP66" s="657"/>
      <c r="FQ66" s="657"/>
      <c r="FR66" s="657"/>
      <c r="FS66" s="657"/>
      <c r="FT66" s="657"/>
      <c r="FU66" s="657"/>
      <c r="FV66" s="657"/>
      <c r="FW66" s="657"/>
      <c r="FX66" s="657"/>
      <c r="FY66" s="657"/>
      <c r="FZ66" s="657"/>
      <c r="GA66" s="657"/>
      <c r="GB66" s="657"/>
      <c r="GC66" s="657"/>
      <c r="GD66" s="657"/>
      <c r="GE66" s="657"/>
      <c r="GF66" s="657"/>
      <c r="GG66" s="657"/>
      <c r="GH66" s="657"/>
      <c r="GI66" s="657"/>
      <c r="GJ66" s="657"/>
      <c r="GK66" s="657"/>
      <c r="GL66" s="657"/>
      <c r="GM66" s="657"/>
      <c r="GN66" s="657"/>
      <c r="GO66" s="657"/>
      <c r="GP66" s="657"/>
      <c r="GQ66" s="657"/>
      <c r="GR66" s="657"/>
      <c r="GS66" s="657"/>
      <c r="GT66" s="657"/>
      <c r="GU66" s="657"/>
      <c r="GV66" s="657"/>
      <c r="GW66" s="657"/>
      <c r="GX66" s="657"/>
      <c r="GY66" s="657"/>
      <c r="GZ66" s="657"/>
      <c r="HA66" s="657"/>
      <c r="HB66" s="657"/>
      <c r="HC66" s="657"/>
      <c r="HD66" s="657"/>
      <c r="HE66" s="657"/>
      <c r="HF66" s="657"/>
      <c r="HG66" s="657"/>
      <c r="HH66" s="657"/>
      <c r="HI66" s="657"/>
      <c r="HJ66" s="657"/>
      <c r="HK66" s="657"/>
      <c r="HL66" s="657"/>
      <c r="HM66" s="657"/>
      <c r="HN66" s="657"/>
      <c r="HO66" s="657"/>
      <c r="HP66" s="657"/>
      <c r="HQ66" s="657"/>
      <c r="HR66" s="657"/>
      <c r="HS66" s="657"/>
      <c r="HT66" s="657"/>
      <c r="HU66" s="657"/>
      <c r="HV66" s="657"/>
      <c r="HW66" s="657"/>
      <c r="HX66" s="657"/>
      <c r="HY66" s="657"/>
      <c r="HZ66" s="657"/>
      <c r="IA66" s="657"/>
      <c r="IB66" s="657"/>
      <c r="IC66" s="657"/>
      <c r="ID66" s="657"/>
      <c r="IE66" s="657"/>
      <c r="IF66" s="657"/>
      <c r="IG66" s="657"/>
      <c r="IH66" s="657"/>
    </row>
    <row r="67" s="694" customFormat="1" ht="24" customHeight="1" spans="1:242">
      <c r="A67" s="657"/>
      <c r="B67" s="695"/>
      <c r="C67" s="695"/>
      <c r="D67" s="695"/>
      <c r="E67" s="696"/>
      <c r="F67" s="696"/>
      <c r="G67" s="657"/>
      <c r="H67" s="657"/>
      <c r="I67" s="657"/>
      <c r="J67" s="657"/>
      <c r="K67" s="657"/>
      <c r="L67" s="657"/>
      <c r="M67" s="657"/>
      <c r="N67" s="657"/>
      <c r="O67" s="657"/>
      <c r="P67" s="657"/>
      <c r="Q67" s="657"/>
      <c r="R67" s="657"/>
      <c r="S67" s="657"/>
      <c r="T67" s="657"/>
      <c r="U67" s="657"/>
      <c r="V67" s="657"/>
      <c r="W67" s="657"/>
      <c r="X67" s="657"/>
      <c r="Y67" s="657"/>
      <c r="Z67" s="657"/>
      <c r="AA67" s="657"/>
      <c r="AB67" s="657"/>
      <c r="AC67" s="657"/>
      <c r="AD67" s="657"/>
      <c r="AE67" s="657"/>
      <c r="AF67" s="657"/>
      <c r="AG67" s="657"/>
      <c r="AH67" s="657"/>
      <c r="AI67" s="657"/>
      <c r="AJ67" s="657"/>
      <c r="AK67" s="657"/>
      <c r="AL67" s="657"/>
      <c r="AM67" s="657"/>
      <c r="AN67" s="657"/>
      <c r="AO67" s="657"/>
      <c r="AP67" s="657"/>
      <c r="AQ67" s="657"/>
      <c r="AR67" s="657"/>
      <c r="AS67" s="657"/>
      <c r="AT67" s="657"/>
      <c r="AU67" s="657"/>
      <c r="AV67" s="657"/>
      <c r="AW67" s="657"/>
      <c r="AX67" s="657"/>
      <c r="AY67" s="657"/>
      <c r="AZ67" s="657"/>
      <c r="BA67" s="657"/>
      <c r="BB67" s="657"/>
      <c r="BC67" s="657"/>
      <c r="BD67" s="657"/>
      <c r="BE67" s="657"/>
      <c r="BF67" s="657"/>
      <c r="BG67" s="657"/>
      <c r="BH67" s="657"/>
      <c r="BI67" s="657"/>
      <c r="BJ67" s="657"/>
      <c r="BK67" s="657"/>
      <c r="BL67" s="657"/>
      <c r="BM67" s="657"/>
      <c r="BN67" s="657"/>
      <c r="BO67" s="657"/>
      <c r="BP67" s="657"/>
      <c r="BQ67" s="657"/>
      <c r="BR67" s="657"/>
      <c r="BS67" s="657"/>
      <c r="BT67" s="657"/>
      <c r="BU67" s="657"/>
      <c r="BV67" s="657"/>
      <c r="BW67" s="657"/>
      <c r="BX67" s="657"/>
      <c r="BY67" s="657"/>
      <c r="BZ67" s="657"/>
      <c r="CA67" s="657"/>
      <c r="CB67" s="657"/>
      <c r="CC67" s="657"/>
      <c r="CD67" s="657"/>
      <c r="CE67" s="657"/>
      <c r="CF67" s="657"/>
      <c r="CG67" s="657"/>
      <c r="CH67" s="657"/>
      <c r="CI67" s="657"/>
      <c r="CJ67" s="657"/>
      <c r="CK67" s="657"/>
      <c r="CL67" s="657"/>
      <c r="CM67" s="657"/>
      <c r="CN67" s="657"/>
      <c r="CO67" s="657"/>
      <c r="CP67" s="657"/>
      <c r="CQ67" s="657"/>
      <c r="CR67" s="657"/>
      <c r="CS67" s="657"/>
      <c r="CT67" s="657"/>
      <c r="CU67" s="657"/>
      <c r="CV67" s="657"/>
      <c r="CW67" s="657"/>
      <c r="CX67" s="657"/>
      <c r="CY67" s="657"/>
      <c r="CZ67" s="657"/>
      <c r="DA67" s="657"/>
      <c r="DB67" s="657"/>
      <c r="DC67" s="657"/>
      <c r="DD67" s="657"/>
      <c r="DE67" s="657"/>
      <c r="DF67" s="657"/>
      <c r="DG67" s="657"/>
      <c r="DH67" s="657"/>
      <c r="DI67" s="657"/>
      <c r="DJ67" s="657"/>
      <c r="DK67" s="657"/>
      <c r="DL67" s="657"/>
      <c r="DM67" s="657"/>
      <c r="DN67" s="657"/>
      <c r="DO67" s="657"/>
      <c r="DP67" s="657"/>
      <c r="DQ67" s="657"/>
      <c r="DR67" s="657"/>
      <c r="DS67" s="657"/>
      <c r="DT67" s="657"/>
      <c r="DU67" s="657"/>
      <c r="DV67" s="657"/>
      <c r="DW67" s="657"/>
      <c r="DX67" s="657"/>
      <c r="DY67" s="657"/>
      <c r="DZ67" s="657"/>
      <c r="EA67" s="657"/>
      <c r="EB67" s="657"/>
      <c r="EC67" s="657"/>
      <c r="ED67" s="657"/>
      <c r="EE67" s="657"/>
      <c r="EF67" s="657"/>
      <c r="EG67" s="657"/>
      <c r="EH67" s="657"/>
      <c r="EI67" s="657"/>
      <c r="EJ67" s="657"/>
      <c r="EK67" s="657"/>
      <c r="EL67" s="657"/>
      <c r="EM67" s="657"/>
      <c r="EN67" s="657"/>
      <c r="EO67" s="657"/>
      <c r="EP67" s="657"/>
      <c r="EQ67" s="657"/>
      <c r="ER67" s="657"/>
      <c r="ES67" s="657"/>
      <c r="ET67" s="657"/>
      <c r="EU67" s="657"/>
      <c r="EV67" s="657"/>
      <c r="EW67" s="657"/>
      <c r="EX67" s="657"/>
      <c r="EY67" s="657"/>
      <c r="EZ67" s="657"/>
      <c r="FA67" s="657"/>
      <c r="FB67" s="657"/>
      <c r="FC67" s="657"/>
      <c r="FD67" s="657"/>
      <c r="FE67" s="657"/>
      <c r="FF67" s="657"/>
      <c r="FG67" s="657"/>
      <c r="FH67" s="657"/>
      <c r="FI67" s="657"/>
      <c r="FJ67" s="657"/>
      <c r="FK67" s="657"/>
      <c r="FL67" s="657"/>
      <c r="FM67" s="657"/>
      <c r="FN67" s="657"/>
      <c r="FO67" s="657"/>
      <c r="FP67" s="657"/>
      <c r="FQ67" s="657"/>
      <c r="FR67" s="657"/>
      <c r="FS67" s="657"/>
      <c r="FT67" s="657"/>
      <c r="FU67" s="657"/>
      <c r="FV67" s="657"/>
      <c r="FW67" s="657"/>
      <c r="FX67" s="657"/>
      <c r="FY67" s="657"/>
      <c r="FZ67" s="657"/>
      <c r="GA67" s="657"/>
      <c r="GB67" s="657"/>
      <c r="GC67" s="657"/>
      <c r="GD67" s="657"/>
      <c r="GE67" s="657"/>
      <c r="GF67" s="657"/>
      <c r="GG67" s="657"/>
      <c r="GH67" s="657"/>
      <c r="GI67" s="657"/>
      <c r="GJ67" s="657"/>
      <c r="GK67" s="657"/>
      <c r="GL67" s="657"/>
      <c r="GM67" s="657"/>
      <c r="GN67" s="657"/>
      <c r="GO67" s="657"/>
      <c r="GP67" s="657"/>
      <c r="GQ67" s="657"/>
      <c r="GR67" s="657"/>
      <c r="GS67" s="657"/>
      <c r="GT67" s="657"/>
      <c r="GU67" s="657"/>
      <c r="GV67" s="657"/>
      <c r="GW67" s="657"/>
      <c r="GX67" s="657"/>
      <c r="GY67" s="657"/>
      <c r="GZ67" s="657"/>
      <c r="HA67" s="657"/>
      <c r="HB67" s="657"/>
      <c r="HC67" s="657"/>
      <c r="HD67" s="657"/>
      <c r="HE67" s="657"/>
      <c r="HF67" s="657"/>
      <c r="HG67" s="657"/>
      <c r="HH67" s="657"/>
      <c r="HI67" s="657"/>
      <c r="HJ67" s="657"/>
      <c r="HK67" s="657"/>
      <c r="HL67" s="657"/>
      <c r="HM67" s="657"/>
      <c r="HN67" s="657"/>
      <c r="HO67" s="657"/>
      <c r="HP67" s="657"/>
      <c r="HQ67" s="657"/>
      <c r="HR67" s="657"/>
      <c r="HS67" s="657"/>
      <c r="HT67" s="657"/>
      <c r="HU67" s="657"/>
      <c r="HV67" s="657"/>
      <c r="HW67" s="657"/>
      <c r="HX67" s="657"/>
      <c r="HY67" s="657"/>
      <c r="HZ67" s="657"/>
      <c r="IA67" s="657"/>
      <c r="IB67" s="657"/>
      <c r="IC67" s="657"/>
      <c r="ID67" s="657"/>
      <c r="IE67" s="657"/>
      <c r="IF67" s="657"/>
      <c r="IG67" s="657"/>
      <c r="IH67" s="657"/>
    </row>
    <row r="68" s="694" customFormat="1" ht="24" customHeight="1" spans="1:242">
      <c r="A68" s="657"/>
      <c r="B68" s="695"/>
      <c r="C68" s="695"/>
      <c r="D68" s="695"/>
      <c r="E68" s="696"/>
      <c r="F68" s="696"/>
      <c r="G68" s="657"/>
      <c r="H68" s="657"/>
      <c r="I68" s="657"/>
      <c r="J68" s="657"/>
      <c r="K68" s="657"/>
      <c r="L68" s="657"/>
      <c r="M68" s="657"/>
      <c r="N68" s="657"/>
      <c r="O68" s="657"/>
      <c r="P68" s="657"/>
      <c r="Q68" s="657"/>
      <c r="R68" s="657"/>
      <c r="S68" s="657"/>
      <c r="T68" s="657"/>
      <c r="U68" s="657"/>
      <c r="V68" s="657"/>
      <c r="W68" s="657"/>
      <c r="X68" s="657"/>
      <c r="Y68" s="657"/>
      <c r="Z68" s="657"/>
      <c r="AA68" s="657"/>
      <c r="AB68" s="657"/>
      <c r="AC68" s="657"/>
      <c r="AD68" s="657"/>
      <c r="AE68" s="657"/>
      <c r="AF68" s="657"/>
      <c r="AG68" s="657"/>
      <c r="AH68" s="657"/>
      <c r="AI68" s="657"/>
      <c r="AJ68" s="657"/>
      <c r="AK68" s="657"/>
      <c r="AL68" s="657"/>
      <c r="AM68" s="657"/>
      <c r="AN68" s="657"/>
      <c r="AO68" s="657"/>
      <c r="AP68" s="657"/>
      <c r="AQ68" s="657"/>
      <c r="AR68" s="657"/>
      <c r="AS68" s="657"/>
      <c r="AT68" s="657"/>
      <c r="AU68" s="657"/>
      <c r="AV68" s="657"/>
      <c r="AW68" s="657"/>
      <c r="AX68" s="657"/>
      <c r="AY68" s="657"/>
      <c r="AZ68" s="657"/>
      <c r="BA68" s="657"/>
      <c r="BB68" s="657"/>
      <c r="BC68" s="657"/>
      <c r="BD68" s="657"/>
      <c r="BE68" s="657"/>
      <c r="BF68" s="657"/>
      <c r="BG68" s="657"/>
      <c r="BH68" s="657"/>
      <c r="BI68" s="657"/>
      <c r="BJ68" s="657"/>
      <c r="BK68" s="657"/>
      <c r="BL68" s="657"/>
      <c r="BM68" s="657"/>
      <c r="BN68" s="657"/>
      <c r="BO68" s="657"/>
      <c r="BP68" s="657"/>
      <c r="BQ68" s="657"/>
      <c r="BR68" s="657"/>
      <c r="BS68" s="657"/>
      <c r="BT68" s="657"/>
      <c r="BU68" s="657"/>
      <c r="BV68" s="657"/>
      <c r="BW68" s="657"/>
      <c r="BX68" s="657"/>
      <c r="BY68" s="657"/>
      <c r="BZ68" s="657"/>
      <c r="CA68" s="657"/>
      <c r="CB68" s="657"/>
      <c r="CC68" s="657"/>
      <c r="CD68" s="657"/>
      <c r="CE68" s="657"/>
      <c r="CF68" s="657"/>
      <c r="CG68" s="657"/>
      <c r="CH68" s="657"/>
      <c r="CI68" s="657"/>
      <c r="CJ68" s="657"/>
      <c r="CK68" s="657"/>
      <c r="CL68" s="657"/>
      <c r="CM68" s="657"/>
      <c r="CN68" s="657"/>
      <c r="CO68" s="657"/>
      <c r="CP68" s="657"/>
      <c r="CQ68" s="657"/>
      <c r="CR68" s="657"/>
      <c r="CS68" s="657"/>
      <c r="CT68" s="657"/>
      <c r="CU68" s="657"/>
      <c r="CV68" s="657"/>
      <c r="CW68" s="657"/>
      <c r="CX68" s="657"/>
      <c r="CY68" s="657"/>
      <c r="CZ68" s="657"/>
      <c r="DA68" s="657"/>
      <c r="DB68" s="657"/>
      <c r="DC68" s="657"/>
      <c r="DD68" s="657"/>
      <c r="DE68" s="657"/>
      <c r="DF68" s="657"/>
      <c r="DG68" s="657"/>
      <c r="DH68" s="657"/>
      <c r="DI68" s="657"/>
      <c r="DJ68" s="657"/>
      <c r="DK68" s="657"/>
      <c r="DL68" s="657"/>
      <c r="DM68" s="657"/>
      <c r="DN68" s="657"/>
      <c r="DO68" s="657"/>
      <c r="DP68" s="657"/>
      <c r="DQ68" s="657"/>
      <c r="DR68" s="657"/>
      <c r="DS68" s="657"/>
      <c r="DT68" s="657"/>
      <c r="DU68" s="657"/>
      <c r="DV68" s="657"/>
      <c r="DW68" s="657"/>
      <c r="DX68" s="657"/>
      <c r="DY68" s="657"/>
      <c r="DZ68" s="657"/>
      <c r="EA68" s="657"/>
      <c r="EB68" s="657"/>
      <c r="EC68" s="657"/>
      <c r="ED68" s="657"/>
      <c r="EE68" s="657"/>
      <c r="EF68" s="657"/>
      <c r="EG68" s="657"/>
      <c r="EH68" s="657"/>
      <c r="EI68" s="657"/>
      <c r="EJ68" s="657"/>
      <c r="EK68" s="657"/>
      <c r="EL68" s="657"/>
      <c r="EM68" s="657"/>
      <c r="EN68" s="657"/>
      <c r="EO68" s="657"/>
      <c r="EP68" s="657"/>
      <c r="EQ68" s="657"/>
      <c r="ER68" s="657"/>
      <c r="ES68" s="657"/>
      <c r="ET68" s="657"/>
      <c r="EU68" s="657"/>
      <c r="EV68" s="657"/>
      <c r="EW68" s="657"/>
      <c r="EX68" s="657"/>
      <c r="EY68" s="657"/>
      <c r="EZ68" s="657"/>
      <c r="FA68" s="657"/>
      <c r="FB68" s="657"/>
      <c r="FC68" s="657"/>
      <c r="FD68" s="657"/>
      <c r="FE68" s="657"/>
      <c r="FF68" s="657"/>
      <c r="FG68" s="657"/>
      <c r="FH68" s="657"/>
      <c r="FI68" s="657"/>
      <c r="FJ68" s="657"/>
      <c r="FK68" s="657"/>
      <c r="FL68" s="657"/>
      <c r="FM68" s="657"/>
      <c r="FN68" s="657"/>
      <c r="FO68" s="657"/>
      <c r="FP68" s="657"/>
      <c r="FQ68" s="657"/>
      <c r="FR68" s="657"/>
      <c r="FS68" s="657"/>
      <c r="FT68" s="657"/>
      <c r="FU68" s="657"/>
      <c r="FV68" s="657"/>
      <c r="FW68" s="657"/>
      <c r="FX68" s="657"/>
      <c r="FY68" s="657"/>
      <c r="FZ68" s="657"/>
      <c r="GA68" s="657"/>
      <c r="GB68" s="657"/>
      <c r="GC68" s="657"/>
      <c r="GD68" s="657"/>
      <c r="GE68" s="657"/>
      <c r="GF68" s="657"/>
      <c r="GG68" s="657"/>
      <c r="GH68" s="657"/>
      <c r="GI68" s="657"/>
      <c r="GJ68" s="657"/>
      <c r="GK68" s="657"/>
      <c r="GL68" s="657"/>
      <c r="GM68" s="657"/>
      <c r="GN68" s="657"/>
      <c r="GO68" s="657"/>
      <c r="GP68" s="657"/>
      <c r="GQ68" s="657"/>
      <c r="GR68" s="657"/>
      <c r="GS68" s="657"/>
      <c r="GT68" s="657"/>
      <c r="GU68" s="657"/>
      <c r="GV68" s="657"/>
      <c r="GW68" s="657"/>
      <c r="GX68" s="657"/>
      <c r="GY68" s="657"/>
      <c r="GZ68" s="657"/>
      <c r="HA68" s="657"/>
      <c r="HB68" s="657"/>
      <c r="HC68" s="657"/>
      <c r="HD68" s="657"/>
      <c r="HE68" s="657"/>
      <c r="HF68" s="657"/>
      <c r="HG68" s="657"/>
      <c r="HH68" s="657"/>
      <c r="HI68" s="657"/>
      <c r="HJ68" s="657"/>
      <c r="HK68" s="657"/>
      <c r="HL68" s="657"/>
      <c r="HM68" s="657"/>
      <c r="HN68" s="657"/>
      <c r="HO68" s="657"/>
      <c r="HP68" s="657"/>
      <c r="HQ68" s="657"/>
      <c r="HR68" s="657"/>
      <c r="HS68" s="657"/>
      <c r="HT68" s="657"/>
      <c r="HU68" s="657"/>
      <c r="HV68" s="657"/>
      <c r="HW68" s="657"/>
      <c r="HX68" s="657"/>
      <c r="HY68" s="657"/>
      <c r="HZ68" s="657"/>
      <c r="IA68" s="657"/>
      <c r="IB68" s="657"/>
      <c r="IC68" s="657"/>
      <c r="ID68" s="657"/>
      <c r="IE68" s="657"/>
      <c r="IF68" s="657"/>
      <c r="IG68" s="657"/>
      <c r="IH68" s="657"/>
    </row>
    <row r="69" s="694" customFormat="1" ht="24" customHeight="1" spans="1:242">
      <c r="A69" s="657"/>
      <c r="B69" s="695"/>
      <c r="C69" s="695"/>
      <c r="D69" s="695"/>
      <c r="E69" s="696"/>
      <c r="F69" s="696"/>
      <c r="G69" s="657"/>
      <c r="H69" s="657"/>
      <c r="I69" s="657"/>
      <c r="J69" s="657"/>
      <c r="K69" s="657"/>
      <c r="L69" s="657"/>
      <c r="M69" s="657"/>
      <c r="N69" s="657"/>
      <c r="O69" s="657"/>
      <c r="P69" s="657"/>
      <c r="Q69" s="657"/>
      <c r="R69" s="657"/>
      <c r="S69" s="657"/>
      <c r="T69" s="657"/>
      <c r="U69" s="657"/>
      <c r="V69" s="657"/>
      <c r="W69" s="657"/>
      <c r="X69" s="657"/>
      <c r="Y69" s="657"/>
      <c r="Z69" s="657"/>
      <c r="AA69" s="657"/>
      <c r="AB69" s="657"/>
      <c r="AC69" s="657"/>
      <c r="AD69" s="657"/>
      <c r="AE69" s="657"/>
      <c r="AF69" s="657"/>
      <c r="AG69" s="657"/>
      <c r="AH69" s="657"/>
      <c r="AI69" s="657"/>
      <c r="AJ69" s="657"/>
      <c r="AK69" s="657"/>
      <c r="AL69" s="657"/>
      <c r="AM69" s="657"/>
      <c r="AN69" s="657"/>
      <c r="AO69" s="657"/>
      <c r="AP69" s="657"/>
      <c r="AQ69" s="657"/>
      <c r="AR69" s="657"/>
      <c r="AS69" s="657"/>
      <c r="AT69" s="657"/>
      <c r="AU69" s="657"/>
      <c r="AV69" s="657"/>
      <c r="AW69" s="657"/>
      <c r="AX69" s="657"/>
      <c r="AY69" s="657"/>
      <c r="AZ69" s="657"/>
      <c r="BA69" s="657"/>
      <c r="BB69" s="657"/>
      <c r="BC69" s="657"/>
      <c r="BD69" s="657"/>
      <c r="BE69" s="657"/>
      <c r="BF69" s="657"/>
      <c r="BG69" s="657"/>
      <c r="BH69" s="657"/>
      <c r="BI69" s="657"/>
      <c r="BJ69" s="657"/>
      <c r="BK69" s="657"/>
      <c r="BL69" s="657"/>
      <c r="BM69" s="657"/>
      <c r="BN69" s="657"/>
      <c r="BO69" s="657"/>
      <c r="BP69" s="657"/>
      <c r="BQ69" s="657"/>
      <c r="BR69" s="657"/>
      <c r="BS69" s="657"/>
      <c r="BT69" s="657"/>
      <c r="BU69" s="657"/>
      <c r="BV69" s="657"/>
      <c r="BW69" s="657"/>
      <c r="BX69" s="657"/>
      <c r="BY69" s="657"/>
      <c r="BZ69" s="657"/>
      <c r="CA69" s="657"/>
      <c r="CB69" s="657"/>
      <c r="CC69" s="657"/>
      <c r="CD69" s="657"/>
      <c r="CE69" s="657"/>
      <c r="CF69" s="657"/>
      <c r="CG69" s="657"/>
      <c r="CH69" s="657"/>
      <c r="CI69" s="657"/>
      <c r="CJ69" s="657"/>
      <c r="CK69" s="657"/>
      <c r="CL69" s="657"/>
      <c r="CM69" s="657"/>
      <c r="CN69" s="657"/>
      <c r="CO69" s="657"/>
      <c r="CP69" s="657"/>
      <c r="CQ69" s="657"/>
      <c r="CR69" s="657"/>
      <c r="CS69" s="657"/>
      <c r="CT69" s="657"/>
      <c r="CU69" s="657"/>
      <c r="CV69" s="657"/>
      <c r="CW69" s="657"/>
      <c r="CX69" s="657"/>
      <c r="CY69" s="657"/>
      <c r="CZ69" s="657"/>
      <c r="DA69" s="657"/>
      <c r="DB69" s="657"/>
      <c r="DC69" s="657"/>
      <c r="DD69" s="657"/>
      <c r="DE69" s="657"/>
      <c r="DF69" s="657"/>
      <c r="DG69" s="657"/>
      <c r="DH69" s="657"/>
      <c r="DI69" s="657"/>
      <c r="DJ69" s="657"/>
      <c r="DK69" s="657"/>
      <c r="DL69" s="657"/>
      <c r="DM69" s="657"/>
      <c r="DN69" s="657"/>
      <c r="DO69" s="657"/>
      <c r="DP69" s="657"/>
      <c r="DQ69" s="657"/>
      <c r="DR69" s="657"/>
      <c r="DS69" s="657"/>
      <c r="DT69" s="657"/>
      <c r="DU69" s="657"/>
      <c r="DV69" s="657"/>
      <c r="DW69" s="657"/>
      <c r="DX69" s="657"/>
      <c r="DY69" s="657"/>
      <c r="DZ69" s="657"/>
      <c r="EA69" s="657"/>
      <c r="EB69" s="657"/>
      <c r="EC69" s="657"/>
      <c r="ED69" s="657"/>
      <c r="EE69" s="657"/>
      <c r="EF69" s="657"/>
      <c r="EG69" s="657"/>
      <c r="EH69" s="657"/>
      <c r="EI69" s="657"/>
      <c r="EJ69" s="657"/>
      <c r="EK69" s="657"/>
      <c r="EL69" s="657"/>
      <c r="EM69" s="657"/>
      <c r="EN69" s="657"/>
      <c r="EO69" s="657"/>
      <c r="EP69" s="657"/>
      <c r="EQ69" s="657"/>
      <c r="ER69" s="657"/>
      <c r="ES69" s="657"/>
      <c r="ET69" s="657"/>
      <c r="EU69" s="657"/>
      <c r="EV69" s="657"/>
      <c r="EW69" s="657"/>
      <c r="EX69" s="657"/>
      <c r="EY69" s="657"/>
      <c r="EZ69" s="657"/>
      <c r="FA69" s="657"/>
      <c r="FB69" s="657"/>
      <c r="FC69" s="657"/>
      <c r="FD69" s="657"/>
      <c r="FE69" s="657"/>
      <c r="FF69" s="657"/>
      <c r="FG69" s="657"/>
      <c r="FH69" s="657"/>
      <c r="FI69" s="657"/>
      <c r="FJ69" s="657"/>
      <c r="FK69" s="657"/>
      <c r="FL69" s="657"/>
      <c r="FM69" s="657"/>
      <c r="FN69" s="657"/>
      <c r="FO69" s="657"/>
      <c r="FP69" s="657"/>
      <c r="FQ69" s="657"/>
      <c r="FR69" s="657"/>
      <c r="FS69" s="657"/>
      <c r="FT69" s="657"/>
      <c r="FU69" s="657"/>
      <c r="FV69" s="657"/>
      <c r="FW69" s="657"/>
      <c r="FX69" s="657"/>
      <c r="FY69" s="657"/>
      <c r="FZ69" s="657"/>
      <c r="GA69" s="657"/>
      <c r="GB69" s="657"/>
      <c r="GC69" s="657"/>
      <c r="GD69" s="657"/>
      <c r="GE69" s="657"/>
      <c r="GF69" s="657"/>
      <c r="GG69" s="657"/>
      <c r="GH69" s="657"/>
      <c r="GI69" s="657"/>
      <c r="GJ69" s="657"/>
      <c r="GK69" s="657"/>
      <c r="GL69" s="657"/>
      <c r="GM69" s="657"/>
      <c r="GN69" s="657"/>
      <c r="GO69" s="657"/>
      <c r="GP69" s="657"/>
      <c r="GQ69" s="657"/>
      <c r="GR69" s="657"/>
      <c r="GS69" s="657"/>
      <c r="GT69" s="657"/>
      <c r="GU69" s="657"/>
      <c r="GV69" s="657"/>
      <c r="GW69" s="657"/>
      <c r="GX69" s="657"/>
      <c r="GY69" s="657"/>
      <c r="GZ69" s="657"/>
      <c r="HA69" s="657"/>
      <c r="HB69" s="657"/>
      <c r="HC69" s="657"/>
      <c r="HD69" s="657"/>
      <c r="HE69" s="657"/>
      <c r="HF69" s="657"/>
      <c r="HG69" s="657"/>
      <c r="HH69" s="657"/>
      <c r="HI69" s="657"/>
      <c r="HJ69" s="657"/>
      <c r="HK69" s="657"/>
      <c r="HL69" s="657"/>
      <c r="HM69" s="657"/>
      <c r="HN69" s="657"/>
      <c r="HO69" s="657"/>
      <c r="HP69" s="657"/>
      <c r="HQ69" s="657"/>
      <c r="HR69" s="657"/>
      <c r="HS69" s="657"/>
      <c r="HT69" s="657"/>
      <c r="HU69" s="657"/>
      <c r="HV69" s="657"/>
      <c r="HW69" s="657"/>
      <c r="HX69" s="657"/>
      <c r="HY69" s="657"/>
      <c r="HZ69" s="657"/>
      <c r="IA69" s="657"/>
      <c r="IB69" s="657"/>
      <c r="IC69" s="657"/>
      <c r="ID69" s="657"/>
      <c r="IE69" s="657"/>
      <c r="IF69" s="657"/>
      <c r="IG69" s="657"/>
      <c r="IH69" s="657"/>
    </row>
    <row r="70" s="694" customFormat="1" ht="24" customHeight="1" spans="1:242">
      <c r="A70" s="657"/>
      <c r="B70" s="695"/>
      <c r="C70" s="695"/>
      <c r="D70" s="695"/>
      <c r="E70" s="696"/>
      <c r="F70" s="696"/>
      <c r="G70" s="657"/>
      <c r="H70" s="657"/>
      <c r="I70" s="657"/>
      <c r="J70" s="657"/>
      <c r="K70" s="657"/>
      <c r="L70" s="657"/>
      <c r="M70" s="657"/>
      <c r="N70" s="657"/>
      <c r="O70" s="657"/>
      <c r="P70" s="657"/>
      <c r="Q70" s="657"/>
      <c r="R70" s="657"/>
      <c r="S70" s="657"/>
      <c r="T70" s="657"/>
      <c r="U70" s="657"/>
      <c r="V70" s="657"/>
      <c r="W70" s="657"/>
      <c r="X70" s="657"/>
      <c r="Y70" s="657"/>
      <c r="Z70" s="657"/>
      <c r="AA70" s="657"/>
      <c r="AB70" s="657"/>
      <c r="AC70" s="657"/>
      <c r="AD70" s="657"/>
      <c r="AE70" s="657"/>
      <c r="AF70" s="657"/>
      <c r="AG70" s="657"/>
      <c r="AH70" s="657"/>
      <c r="AI70" s="657"/>
      <c r="AJ70" s="657"/>
      <c r="AK70" s="657"/>
      <c r="AL70" s="657"/>
      <c r="AM70" s="657"/>
      <c r="AN70" s="657"/>
      <c r="AO70" s="657"/>
      <c r="AP70" s="657"/>
      <c r="AQ70" s="657"/>
      <c r="AR70" s="657"/>
      <c r="AS70" s="657"/>
      <c r="AT70" s="657"/>
      <c r="AU70" s="657"/>
      <c r="AV70" s="657"/>
      <c r="AW70" s="657"/>
      <c r="AX70" s="657"/>
      <c r="AY70" s="657"/>
      <c r="AZ70" s="657"/>
      <c r="BA70" s="657"/>
      <c r="BB70" s="657"/>
      <c r="BC70" s="657"/>
      <c r="BD70" s="657"/>
      <c r="BE70" s="657"/>
      <c r="BF70" s="657"/>
      <c r="BG70" s="657"/>
      <c r="BH70" s="657"/>
      <c r="BI70" s="657"/>
      <c r="BJ70" s="657"/>
      <c r="BK70" s="657"/>
      <c r="BL70" s="657"/>
      <c r="BM70" s="657"/>
      <c r="BN70" s="657"/>
      <c r="BO70" s="657"/>
      <c r="BP70" s="657"/>
      <c r="BQ70" s="657"/>
      <c r="BR70" s="657"/>
      <c r="BS70" s="657"/>
      <c r="BT70" s="657"/>
      <c r="BU70" s="657"/>
      <c r="BV70" s="657"/>
      <c r="BW70" s="657"/>
      <c r="BX70" s="657"/>
      <c r="BY70" s="657"/>
      <c r="BZ70" s="657"/>
      <c r="CA70" s="657"/>
      <c r="CB70" s="657"/>
      <c r="CC70" s="657"/>
      <c r="CD70" s="657"/>
      <c r="CE70" s="657"/>
      <c r="CF70" s="657"/>
      <c r="CG70" s="657"/>
      <c r="CH70" s="657"/>
      <c r="CI70" s="657"/>
      <c r="CJ70" s="657"/>
      <c r="CK70" s="657"/>
      <c r="CL70" s="657"/>
      <c r="CM70" s="657"/>
      <c r="CN70" s="657"/>
      <c r="CO70" s="657"/>
      <c r="CP70" s="657"/>
      <c r="CQ70" s="657"/>
      <c r="CR70" s="657"/>
      <c r="CS70" s="657"/>
      <c r="CT70" s="657"/>
      <c r="CU70" s="657"/>
      <c r="CV70" s="657"/>
      <c r="CW70" s="657"/>
      <c r="CX70" s="657"/>
      <c r="CY70" s="657"/>
      <c r="CZ70" s="657"/>
      <c r="DA70" s="657"/>
      <c r="DB70" s="657"/>
      <c r="DC70" s="657"/>
      <c r="DD70" s="657"/>
      <c r="DE70" s="657"/>
      <c r="DF70" s="657"/>
      <c r="DG70" s="657"/>
      <c r="DH70" s="657"/>
      <c r="DI70" s="657"/>
      <c r="DJ70" s="657"/>
      <c r="DK70" s="657"/>
      <c r="DL70" s="657"/>
      <c r="DM70" s="657"/>
      <c r="DN70" s="657"/>
      <c r="DO70" s="657"/>
      <c r="DP70" s="657"/>
      <c r="DQ70" s="657"/>
      <c r="DR70" s="657"/>
      <c r="DS70" s="657"/>
      <c r="DT70" s="657"/>
      <c r="DU70" s="657"/>
      <c r="DV70" s="657"/>
      <c r="DW70" s="657"/>
      <c r="DX70" s="657"/>
      <c r="DY70" s="657"/>
      <c r="DZ70" s="657"/>
      <c r="EA70" s="657"/>
      <c r="EB70" s="657"/>
      <c r="EC70" s="657"/>
      <c r="ED70" s="657"/>
      <c r="EE70" s="657"/>
      <c r="EF70" s="657"/>
      <c r="EG70" s="657"/>
      <c r="EH70" s="657"/>
      <c r="EI70" s="657"/>
      <c r="EJ70" s="657"/>
      <c r="EK70" s="657"/>
      <c r="EL70" s="657"/>
      <c r="EM70" s="657"/>
      <c r="EN70" s="657"/>
      <c r="EO70" s="657"/>
      <c r="EP70" s="657"/>
      <c r="EQ70" s="657"/>
      <c r="ER70" s="657"/>
      <c r="ES70" s="657"/>
      <c r="ET70" s="657"/>
      <c r="EU70" s="657"/>
      <c r="EV70" s="657"/>
      <c r="EW70" s="657"/>
      <c r="EX70" s="657"/>
      <c r="EY70" s="657"/>
      <c r="EZ70" s="657"/>
      <c r="FA70" s="657"/>
      <c r="FB70" s="657"/>
      <c r="FC70" s="657"/>
      <c r="FD70" s="657"/>
      <c r="FE70" s="657"/>
      <c r="FF70" s="657"/>
      <c r="FG70" s="657"/>
      <c r="FH70" s="657"/>
      <c r="FI70" s="657"/>
      <c r="FJ70" s="657"/>
      <c r="FK70" s="657"/>
      <c r="FL70" s="657"/>
      <c r="FM70" s="657"/>
      <c r="FN70" s="657"/>
      <c r="FO70" s="657"/>
      <c r="FP70" s="657"/>
      <c r="FQ70" s="657"/>
      <c r="FR70" s="657"/>
      <c r="FS70" s="657"/>
      <c r="FT70" s="657"/>
      <c r="FU70" s="657"/>
      <c r="FV70" s="657"/>
      <c r="FW70" s="657"/>
      <c r="FX70" s="657"/>
      <c r="FY70" s="657"/>
      <c r="FZ70" s="657"/>
      <c r="GA70" s="657"/>
      <c r="GB70" s="657"/>
      <c r="GC70" s="657"/>
      <c r="GD70" s="657"/>
      <c r="GE70" s="657"/>
      <c r="GF70" s="657"/>
      <c r="GG70" s="657"/>
      <c r="GH70" s="657"/>
      <c r="GI70" s="657"/>
      <c r="GJ70" s="657"/>
      <c r="GK70" s="657"/>
      <c r="GL70" s="657"/>
      <c r="GM70" s="657"/>
      <c r="GN70" s="657"/>
      <c r="GO70" s="657"/>
      <c r="GP70" s="657"/>
      <c r="GQ70" s="657"/>
      <c r="GR70" s="657"/>
      <c r="GS70" s="657"/>
      <c r="GT70" s="657"/>
      <c r="GU70" s="657"/>
      <c r="GV70" s="657"/>
      <c r="GW70" s="657"/>
      <c r="GX70" s="657"/>
      <c r="GY70" s="657"/>
      <c r="GZ70" s="657"/>
      <c r="HA70" s="657"/>
      <c r="HB70" s="657"/>
      <c r="HC70" s="657"/>
      <c r="HD70" s="657"/>
      <c r="HE70" s="657"/>
      <c r="HF70" s="657"/>
      <c r="HG70" s="657"/>
      <c r="HH70" s="657"/>
      <c r="HI70" s="657"/>
      <c r="HJ70" s="657"/>
      <c r="HK70" s="657"/>
      <c r="HL70" s="657"/>
      <c r="HM70" s="657"/>
      <c r="HN70" s="657"/>
      <c r="HO70" s="657"/>
      <c r="HP70" s="657"/>
      <c r="HQ70" s="657"/>
      <c r="HR70" s="657"/>
      <c r="HS70" s="657"/>
      <c r="HT70" s="657"/>
      <c r="HU70" s="657"/>
      <c r="HV70" s="657"/>
      <c r="HW70" s="657"/>
      <c r="HX70" s="657"/>
      <c r="HY70" s="657"/>
      <c r="HZ70" s="657"/>
      <c r="IA70" s="657"/>
      <c r="IB70" s="657"/>
      <c r="IC70" s="657"/>
      <c r="ID70" s="657"/>
      <c r="IE70" s="657"/>
      <c r="IF70" s="657"/>
      <c r="IG70" s="657"/>
      <c r="IH70" s="657"/>
    </row>
    <row r="71" s="694" customFormat="1" ht="24" customHeight="1" spans="1:242">
      <c r="A71" s="657"/>
      <c r="B71" s="695"/>
      <c r="C71" s="695"/>
      <c r="D71" s="695"/>
      <c r="E71" s="696"/>
      <c r="F71" s="696"/>
      <c r="G71" s="657"/>
      <c r="H71" s="657"/>
      <c r="I71" s="657"/>
      <c r="J71" s="657"/>
      <c r="K71" s="657"/>
      <c r="L71" s="657"/>
      <c r="M71" s="657"/>
      <c r="N71" s="657"/>
      <c r="O71" s="657"/>
      <c r="P71" s="657"/>
      <c r="Q71" s="657"/>
      <c r="R71" s="657"/>
      <c r="S71" s="657"/>
      <c r="T71" s="657"/>
      <c r="U71" s="657"/>
      <c r="V71" s="657"/>
      <c r="W71" s="657"/>
      <c r="X71" s="657"/>
      <c r="Y71" s="657"/>
      <c r="Z71" s="657"/>
      <c r="AA71" s="657"/>
      <c r="AB71" s="657"/>
      <c r="AC71" s="657"/>
      <c r="AD71" s="657"/>
      <c r="AE71" s="657"/>
      <c r="AF71" s="657"/>
      <c r="AG71" s="657"/>
      <c r="AH71" s="657"/>
      <c r="AI71" s="657"/>
      <c r="AJ71" s="657"/>
      <c r="AK71" s="657"/>
      <c r="AL71" s="657"/>
      <c r="AM71" s="657"/>
      <c r="AN71" s="657"/>
      <c r="AO71" s="657"/>
      <c r="AP71" s="657"/>
      <c r="AQ71" s="657"/>
      <c r="AR71" s="657"/>
      <c r="AS71" s="657"/>
      <c r="AT71" s="657"/>
      <c r="AU71" s="657"/>
      <c r="AV71" s="657"/>
      <c r="AW71" s="657"/>
      <c r="AX71" s="657"/>
      <c r="AY71" s="657"/>
      <c r="AZ71" s="657"/>
      <c r="BA71" s="657"/>
      <c r="BB71" s="657"/>
      <c r="BC71" s="657"/>
      <c r="BD71" s="657"/>
      <c r="BE71" s="657"/>
      <c r="BF71" s="657"/>
      <c r="BG71" s="657"/>
      <c r="BH71" s="657"/>
      <c r="BI71" s="657"/>
      <c r="BJ71" s="657"/>
      <c r="BK71" s="657"/>
      <c r="BL71" s="657"/>
      <c r="BM71" s="657"/>
      <c r="BN71" s="657"/>
      <c r="BO71" s="657"/>
      <c r="BP71" s="657"/>
      <c r="BQ71" s="657"/>
      <c r="BR71" s="657"/>
      <c r="BS71" s="657"/>
      <c r="BT71" s="657"/>
      <c r="BU71" s="657"/>
      <c r="BV71" s="657"/>
      <c r="BW71" s="657"/>
      <c r="BX71" s="657"/>
      <c r="BY71" s="657"/>
      <c r="BZ71" s="657"/>
      <c r="CA71" s="657"/>
      <c r="CB71" s="657"/>
      <c r="CC71" s="657"/>
      <c r="CD71" s="657"/>
      <c r="CE71" s="657"/>
      <c r="CF71" s="657"/>
      <c r="CG71" s="657"/>
      <c r="CH71" s="657"/>
      <c r="CI71" s="657"/>
      <c r="CJ71" s="657"/>
      <c r="CK71" s="657"/>
      <c r="CL71" s="657"/>
      <c r="CM71" s="657"/>
      <c r="CN71" s="657"/>
      <c r="CO71" s="657"/>
      <c r="CP71" s="657"/>
      <c r="CQ71" s="657"/>
      <c r="CR71" s="657"/>
      <c r="CS71" s="657"/>
      <c r="CT71" s="657"/>
      <c r="CU71" s="657"/>
      <c r="CV71" s="657"/>
      <c r="CW71" s="657"/>
      <c r="CX71" s="657"/>
      <c r="CY71" s="657"/>
      <c r="CZ71" s="657"/>
      <c r="DA71" s="657"/>
      <c r="DB71" s="657"/>
      <c r="DC71" s="657"/>
      <c r="DD71" s="657"/>
      <c r="DE71" s="657"/>
      <c r="DF71" s="657"/>
      <c r="DG71" s="657"/>
      <c r="DH71" s="657"/>
      <c r="DI71" s="657"/>
      <c r="DJ71" s="657"/>
      <c r="DK71" s="657"/>
      <c r="DL71" s="657"/>
      <c r="DM71" s="657"/>
      <c r="DN71" s="657"/>
      <c r="DO71" s="657"/>
      <c r="DP71" s="657"/>
      <c r="DQ71" s="657"/>
      <c r="DR71" s="657"/>
      <c r="DS71" s="657"/>
      <c r="DT71" s="657"/>
      <c r="DU71" s="657"/>
      <c r="DV71" s="657"/>
      <c r="DW71" s="657"/>
      <c r="DX71" s="657"/>
      <c r="DY71" s="657"/>
      <c r="DZ71" s="657"/>
      <c r="EA71" s="657"/>
      <c r="EB71" s="657"/>
      <c r="EC71" s="657"/>
      <c r="ED71" s="657"/>
      <c r="EE71" s="657"/>
      <c r="EF71" s="657"/>
      <c r="EG71" s="657"/>
      <c r="EH71" s="657"/>
      <c r="EI71" s="657"/>
      <c r="EJ71" s="657"/>
      <c r="EK71" s="657"/>
      <c r="EL71" s="657"/>
      <c r="EM71" s="657"/>
      <c r="EN71" s="657"/>
      <c r="EO71" s="657"/>
      <c r="EP71" s="657"/>
      <c r="EQ71" s="657"/>
      <c r="ER71" s="657"/>
      <c r="ES71" s="657"/>
      <c r="ET71" s="657"/>
      <c r="EU71" s="657"/>
      <c r="EV71" s="657"/>
      <c r="EW71" s="657"/>
      <c r="EX71" s="657"/>
      <c r="EY71" s="657"/>
      <c r="EZ71" s="657"/>
      <c r="FA71" s="657"/>
      <c r="FB71" s="657"/>
      <c r="FC71" s="657"/>
      <c r="FD71" s="657"/>
      <c r="FE71" s="657"/>
      <c r="FF71" s="657"/>
      <c r="FG71" s="657"/>
      <c r="FH71" s="657"/>
      <c r="FI71" s="657"/>
      <c r="FJ71" s="657"/>
      <c r="FK71" s="657"/>
      <c r="FL71" s="657"/>
      <c r="FM71" s="657"/>
      <c r="FN71" s="657"/>
      <c r="FO71" s="657"/>
      <c r="FP71" s="657"/>
      <c r="FQ71" s="657"/>
      <c r="FR71" s="657"/>
      <c r="FS71" s="657"/>
      <c r="FT71" s="657"/>
      <c r="FU71" s="657"/>
      <c r="FV71" s="657"/>
      <c r="FW71" s="657"/>
      <c r="FX71" s="657"/>
      <c r="FY71" s="657"/>
      <c r="FZ71" s="657"/>
      <c r="GA71" s="657"/>
      <c r="GB71" s="657"/>
      <c r="GC71" s="657"/>
      <c r="GD71" s="657"/>
      <c r="GE71" s="657"/>
      <c r="GF71" s="657"/>
      <c r="GG71" s="657"/>
      <c r="GH71" s="657"/>
      <c r="GI71" s="657"/>
      <c r="GJ71" s="657"/>
      <c r="GK71" s="657"/>
      <c r="GL71" s="657"/>
      <c r="GM71" s="657"/>
      <c r="GN71" s="657"/>
      <c r="GO71" s="657"/>
      <c r="GP71" s="657"/>
      <c r="GQ71" s="657"/>
      <c r="GR71" s="657"/>
      <c r="GS71" s="657"/>
      <c r="GT71" s="657"/>
      <c r="GU71" s="657"/>
      <c r="GV71" s="657"/>
      <c r="GW71" s="657"/>
      <c r="GX71" s="657"/>
      <c r="GY71" s="657"/>
      <c r="GZ71" s="657"/>
      <c r="HA71" s="657"/>
      <c r="HB71" s="657"/>
      <c r="HC71" s="657"/>
      <c r="HD71" s="657"/>
      <c r="HE71" s="657"/>
      <c r="HF71" s="657"/>
      <c r="HG71" s="657"/>
      <c r="HH71" s="657"/>
      <c r="HI71" s="657"/>
      <c r="HJ71" s="657"/>
      <c r="HK71" s="657"/>
      <c r="HL71" s="657"/>
      <c r="HM71" s="657"/>
      <c r="HN71" s="657"/>
      <c r="HO71" s="657"/>
      <c r="HP71" s="657"/>
      <c r="HQ71" s="657"/>
      <c r="HR71" s="657"/>
      <c r="HS71" s="657"/>
      <c r="HT71" s="657"/>
      <c r="HU71" s="657"/>
      <c r="HV71" s="657"/>
      <c r="HW71" s="657"/>
      <c r="HX71" s="657"/>
      <c r="HY71" s="657"/>
      <c r="HZ71" s="657"/>
      <c r="IA71" s="657"/>
      <c r="IB71" s="657"/>
      <c r="IC71" s="657"/>
      <c r="ID71" s="657"/>
      <c r="IE71" s="657"/>
      <c r="IF71" s="657"/>
      <c r="IG71" s="657"/>
      <c r="IH71" s="657"/>
    </row>
    <row r="72" s="694" customFormat="1" ht="24" customHeight="1" spans="1:242">
      <c r="A72" s="657"/>
      <c r="B72" s="695"/>
      <c r="C72" s="695"/>
      <c r="D72" s="695"/>
      <c r="E72" s="696"/>
      <c r="F72" s="696"/>
      <c r="G72" s="657"/>
      <c r="H72" s="657"/>
      <c r="I72" s="657"/>
      <c r="J72" s="657"/>
      <c r="K72" s="657"/>
      <c r="L72" s="657"/>
      <c r="M72" s="657"/>
      <c r="N72" s="657"/>
      <c r="O72" s="657"/>
      <c r="P72" s="657"/>
      <c r="Q72" s="657"/>
      <c r="R72" s="657"/>
      <c r="S72" s="657"/>
      <c r="T72" s="657"/>
      <c r="U72" s="657"/>
      <c r="V72" s="657"/>
      <c r="W72" s="657"/>
      <c r="X72" s="657"/>
      <c r="Y72" s="657"/>
      <c r="Z72" s="657"/>
      <c r="AA72" s="657"/>
      <c r="AB72" s="657"/>
      <c r="AC72" s="657"/>
      <c r="AD72" s="657"/>
      <c r="AE72" s="657"/>
      <c r="AF72" s="657"/>
      <c r="AG72" s="657"/>
      <c r="AH72" s="657"/>
      <c r="AI72" s="657"/>
      <c r="AJ72" s="657"/>
      <c r="AK72" s="657"/>
      <c r="AL72" s="657"/>
      <c r="AM72" s="657"/>
      <c r="AN72" s="657"/>
      <c r="AO72" s="657"/>
      <c r="AP72" s="657"/>
      <c r="AQ72" s="657"/>
      <c r="AR72" s="657"/>
      <c r="AS72" s="657"/>
      <c r="AT72" s="657"/>
      <c r="AU72" s="657"/>
      <c r="AV72" s="657"/>
      <c r="AW72" s="657"/>
      <c r="AX72" s="657"/>
      <c r="AY72" s="657"/>
      <c r="AZ72" s="657"/>
      <c r="BA72" s="657"/>
      <c r="BB72" s="657"/>
      <c r="BC72" s="657"/>
      <c r="BD72" s="657"/>
      <c r="BE72" s="657"/>
      <c r="BF72" s="657"/>
      <c r="BG72" s="657"/>
      <c r="BH72" s="657"/>
      <c r="BI72" s="657"/>
      <c r="BJ72" s="657"/>
      <c r="BK72" s="657"/>
      <c r="BL72" s="657"/>
      <c r="BM72" s="657"/>
      <c r="BN72" s="657"/>
      <c r="BO72" s="657"/>
      <c r="BP72" s="657"/>
      <c r="BQ72" s="657"/>
      <c r="BR72" s="657"/>
      <c r="BS72" s="657"/>
      <c r="BT72" s="657"/>
      <c r="BU72" s="657"/>
      <c r="BV72" s="657"/>
      <c r="BW72" s="657"/>
      <c r="BX72" s="657"/>
      <c r="BY72" s="657"/>
      <c r="BZ72" s="657"/>
      <c r="CA72" s="657"/>
      <c r="CB72" s="657"/>
      <c r="CC72" s="657"/>
      <c r="CD72" s="657"/>
      <c r="CE72" s="657"/>
      <c r="CF72" s="657"/>
      <c r="CG72" s="657"/>
      <c r="CH72" s="657"/>
      <c r="CI72" s="657"/>
      <c r="CJ72" s="657"/>
      <c r="CK72" s="657"/>
      <c r="CL72" s="657"/>
      <c r="CM72" s="657"/>
      <c r="CN72" s="657"/>
      <c r="CO72" s="657"/>
      <c r="CP72" s="657"/>
      <c r="CQ72" s="657"/>
      <c r="CR72" s="657"/>
      <c r="CS72" s="657"/>
      <c r="CT72" s="657"/>
      <c r="CU72" s="657"/>
      <c r="CV72" s="657"/>
      <c r="CW72" s="657"/>
      <c r="CX72" s="657"/>
      <c r="CY72" s="657"/>
      <c r="CZ72" s="657"/>
      <c r="DA72" s="657"/>
      <c r="DB72" s="657"/>
      <c r="DC72" s="657"/>
      <c r="DD72" s="657"/>
      <c r="DE72" s="657"/>
      <c r="DF72" s="657"/>
      <c r="DG72" s="657"/>
      <c r="DH72" s="657"/>
      <c r="DI72" s="657"/>
      <c r="DJ72" s="657"/>
      <c r="DK72" s="657"/>
      <c r="DL72" s="657"/>
      <c r="DM72" s="657"/>
      <c r="DN72" s="657"/>
      <c r="DO72" s="657"/>
      <c r="DP72" s="657"/>
      <c r="DQ72" s="657"/>
      <c r="DR72" s="657"/>
      <c r="DS72" s="657"/>
      <c r="DT72" s="657"/>
      <c r="DU72" s="657"/>
      <c r="DV72" s="657"/>
      <c r="DW72" s="657"/>
      <c r="DX72" s="657"/>
      <c r="DY72" s="657"/>
      <c r="DZ72" s="657"/>
      <c r="EA72" s="657"/>
      <c r="EB72" s="657"/>
      <c r="EC72" s="657"/>
      <c r="ED72" s="657"/>
      <c r="EE72" s="657"/>
      <c r="EF72" s="657"/>
      <c r="EG72" s="657"/>
      <c r="EH72" s="657"/>
      <c r="EI72" s="657"/>
      <c r="EJ72" s="657"/>
      <c r="EK72" s="657"/>
      <c r="EL72" s="657"/>
      <c r="EM72" s="657"/>
      <c r="EN72" s="657"/>
      <c r="EO72" s="657"/>
      <c r="EP72" s="657"/>
      <c r="EQ72" s="657"/>
      <c r="ER72" s="657"/>
      <c r="ES72" s="657"/>
      <c r="ET72" s="657"/>
      <c r="EU72" s="657"/>
      <c r="EV72" s="657"/>
      <c r="EW72" s="657"/>
      <c r="EX72" s="657"/>
      <c r="EY72" s="657"/>
      <c r="EZ72" s="657"/>
      <c r="FA72" s="657"/>
      <c r="FB72" s="657"/>
      <c r="FC72" s="657"/>
      <c r="FD72" s="657"/>
      <c r="FE72" s="657"/>
      <c r="FF72" s="657"/>
      <c r="FG72" s="657"/>
      <c r="FH72" s="657"/>
      <c r="FI72" s="657"/>
      <c r="FJ72" s="657"/>
      <c r="FK72" s="657"/>
      <c r="FL72" s="657"/>
      <c r="FM72" s="657"/>
      <c r="FN72" s="657"/>
      <c r="FO72" s="657"/>
      <c r="FP72" s="657"/>
      <c r="FQ72" s="657"/>
      <c r="FR72" s="657"/>
      <c r="FS72" s="657"/>
      <c r="FT72" s="657"/>
      <c r="FU72" s="657"/>
      <c r="FV72" s="657"/>
      <c r="FW72" s="657"/>
      <c r="FX72" s="657"/>
      <c r="FY72" s="657"/>
      <c r="FZ72" s="657"/>
      <c r="GA72" s="657"/>
      <c r="GB72" s="657"/>
      <c r="GC72" s="657"/>
      <c r="GD72" s="657"/>
      <c r="GE72" s="657"/>
      <c r="GF72" s="657"/>
      <c r="GG72" s="657"/>
      <c r="GH72" s="657"/>
      <c r="GI72" s="657"/>
      <c r="GJ72" s="657"/>
      <c r="GK72" s="657"/>
      <c r="GL72" s="657"/>
      <c r="GM72" s="657"/>
      <c r="GN72" s="657"/>
      <c r="GO72" s="657"/>
      <c r="GP72" s="657"/>
      <c r="GQ72" s="657"/>
      <c r="GR72" s="657"/>
      <c r="GS72" s="657"/>
      <c r="GT72" s="657"/>
      <c r="GU72" s="657"/>
      <c r="GV72" s="657"/>
      <c r="GW72" s="657"/>
      <c r="GX72" s="657"/>
      <c r="GY72" s="657"/>
      <c r="GZ72" s="657"/>
      <c r="HA72" s="657"/>
      <c r="HB72" s="657"/>
      <c r="HC72" s="657"/>
      <c r="HD72" s="657"/>
      <c r="HE72" s="657"/>
      <c r="HF72" s="657"/>
      <c r="HG72" s="657"/>
      <c r="HH72" s="657"/>
      <c r="HI72" s="657"/>
      <c r="HJ72" s="657"/>
      <c r="HK72" s="657"/>
      <c r="HL72" s="657"/>
      <c r="HM72" s="657"/>
      <c r="HN72" s="657"/>
      <c r="HO72" s="657"/>
      <c r="HP72" s="657"/>
      <c r="HQ72" s="657"/>
      <c r="HR72" s="657"/>
      <c r="HS72" s="657"/>
      <c r="HT72" s="657"/>
      <c r="HU72" s="657"/>
      <c r="HV72" s="657"/>
      <c r="HW72" s="657"/>
      <c r="HX72" s="657"/>
      <c r="HY72" s="657"/>
      <c r="HZ72" s="657"/>
      <c r="IA72" s="657"/>
      <c r="IB72" s="657"/>
      <c r="IC72" s="657"/>
      <c r="ID72" s="657"/>
      <c r="IE72" s="657"/>
      <c r="IF72" s="657"/>
      <c r="IG72" s="657"/>
      <c r="IH72" s="657"/>
    </row>
    <row r="73" s="694" customFormat="1" ht="24" customHeight="1" spans="1:242">
      <c r="A73" s="657"/>
      <c r="B73" s="695"/>
      <c r="C73" s="695"/>
      <c r="D73" s="695"/>
      <c r="E73" s="696"/>
      <c r="F73" s="696"/>
      <c r="G73" s="657"/>
      <c r="H73" s="657"/>
      <c r="I73" s="657"/>
      <c r="J73" s="657"/>
      <c r="K73" s="657"/>
      <c r="L73" s="657"/>
      <c r="M73" s="657"/>
      <c r="N73" s="657"/>
      <c r="O73" s="657"/>
      <c r="P73" s="657"/>
      <c r="Q73" s="657"/>
      <c r="R73" s="657"/>
      <c r="S73" s="657"/>
      <c r="T73" s="657"/>
      <c r="U73" s="657"/>
      <c r="V73" s="657"/>
      <c r="W73" s="657"/>
      <c r="X73" s="657"/>
      <c r="Y73" s="657"/>
      <c r="Z73" s="657"/>
      <c r="AA73" s="657"/>
      <c r="AB73" s="657"/>
      <c r="AC73" s="657"/>
      <c r="AD73" s="657"/>
      <c r="AE73" s="657"/>
      <c r="AF73" s="657"/>
      <c r="AG73" s="657"/>
      <c r="AH73" s="657"/>
      <c r="AI73" s="657"/>
      <c r="AJ73" s="657"/>
      <c r="AK73" s="657"/>
      <c r="AL73" s="657"/>
      <c r="AM73" s="657"/>
      <c r="AN73" s="657"/>
      <c r="AO73" s="657"/>
      <c r="AP73" s="657"/>
      <c r="AQ73" s="657"/>
      <c r="AR73" s="657"/>
      <c r="AS73" s="657"/>
      <c r="AT73" s="657"/>
      <c r="AU73" s="657"/>
      <c r="AV73" s="657"/>
      <c r="AW73" s="657"/>
      <c r="AX73" s="657"/>
      <c r="AY73" s="657"/>
      <c r="AZ73" s="657"/>
      <c r="BA73" s="657"/>
      <c r="BB73" s="657"/>
      <c r="BC73" s="657"/>
      <c r="BD73" s="657"/>
      <c r="BE73" s="657"/>
      <c r="BF73" s="657"/>
      <c r="BG73" s="657"/>
      <c r="BH73" s="657"/>
      <c r="BI73" s="657"/>
      <c r="BJ73" s="657"/>
      <c r="BK73" s="657"/>
      <c r="BL73" s="657"/>
      <c r="BM73" s="657"/>
      <c r="BN73" s="657"/>
      <c r="BO73" s="657"/>
      <c r="BP73" s="657"/>
      <c r="BQ73" s="657"/>
      <c r="BR73" s="657"/>
      <c r="BS73" s="657"/>
      <c r="BT73" s="657"/>
      <c r="BU73" s="657"/>
      <c r="BV73" s="657"/>
      <c r="BW73" s="657"/>
      <c r="BX73" s="657"/>
      <c r="BY73" s="657"/>
      <c r="BZ73" s="657"/>
      <c r="CA73" s="657"/>
      <c r="CB73" s="657"/>
      <c r="CC73" s="657"/>
      <c r="CD73" s="657"/>
      <c r="CE73" s="657"/>
      <c r="CF73" s="657"/>
      <c r="CG73" s="657"/>
      <c r="CH73" s="657"/>
      <c r="CI73" s="657"/>
      <c r="CJ73" s="657"/>
      <c r="CK73" s="657"/>
      <c r="CL73" s="657"/>
      <c r="CM73" s="657"/>
      <c r="CN73" s="657"/>
      <c r="CO73" s="657"/>
      <c r="CP73" s="657"/>
      <c r="CQ73" s="657"/>
      <c r="CR73" s="657"/>
      <c r="CS73" s="657"/>
      <c r="CT73" s="657"/>
      <c r="CU73" s="657"/>
      <c r="CV73" s="657"/>
      <c r="CW73" s="657"/>
      <c r="CX73" s="657"/>
      <c r="CY73" s="657"/>
      <c r="CZ73" s="657"/>
      <c r="DA73" s="657"/>
      <c r="DB73" s="657"/>
      <c r="DC73" s="657"/>
      <c r="DD73" s="657"/>
      <c r="DE73" s="657"/>
      <c r="DF73" s="657"/>
      <c r="DG73" s="657"/>
      <c r="DH73" s="657"/>
      <c r="DI73" s="657"/>
      <c r="DJ73" s="657"/>
      <c r="DK73" s="657"/>
      <c r="DL73" s="657"/>
      <c r="DM73" s="657"/>
      <c r="DN73" s="657"/>
      <c r="DO73" s="657"/>
      <c r="DP73" s="657"/>
      <c r="DQ73" s="657"/>
      <c r="DR73" s="657"/>
      <c r="DS73" s="657"/>
      <c r="DT73" s="657"/>
      <c r="DU73" s="657"/>
      <c r="DV73" s="657"/>
      <c r="DW73" s="657"/>
      <c r="DX73" s="657"/>
      <c r="DY73" s="657"/>
      <c r="DZ73" s="657"/>
      <c r="EA73" s="657"/>
      <c r="EB73" s="657"/>
      <c r="EC73" s="657"/>
      <c r="ED73" s="657"/>
      <c r="EE73" s="657"/>
      <c r="EF73" s="657"/>
      <c r="EG73" s="657"/>
      <c r="EH73" s="657"/>
      <c r="EI73" s="657"/>
      <c r="EJ73" s="657"/>
      <c r="EK73" s="657"/>
      <c r="EL73" s="657"/>
      <c r="EM73" s="657"/>
      <c r="EN73" s="657"/>
      <c r="EO73" s="657"/>
      <c r="EP73" s="657"/>
      <c r="EQ73" s="657"/>
      <c r="ER73" s="657"/>
      <c r="ES73" s="657"/>
      <c r="ET73" s="657"/>
      <c r="EU73" s="657"/>
      <c r="EV73" s="657"/>
      <c r="EW73" s="657"/>
      <c r="EX73" s="657"/>
      <c r="EY73" s="657"/>
      <c r="EZ73" s="657"/>
      <c r="FA73" s="657"/>
      <c r="FB73" s="657"/>
      <c r="FC73" s="657"/>
      <c r="FD73" s="657"/>
      <c r="FE73" s="657"/>
      <c r="FF73" s="657"/>
      <c r="FG73" s="657"/>
      <c r="FH73" s="657"/>
      <c r="FI73" s="657"/>
      <c r="FJ73" s="657"/>
      <c r="FK73" s="657"/>
      <c r="FL73" s="657"/>
      <c r="FM73" s="657"/>
      <c r="FN73" s="657"/>
      <c r="FO73" s="657"/>
      <c r="FP73" s="657"/>
      <c r="FQ73" s="657"/>
      <c r="FR73" s="657"/>
      <c r="FS73" s="657"/>
      <c r="FT73" s="657"/>
      <c r="FU73" s="657"/>
      <c r="FV73" s="657"/>
      <c r="FW73" s="657"/>
      <c r="FX73" s="657"/>
      <c r="FY73" s="657"/>
      <c r="FZ73" s="657"/>
      <c r="GA73" s="657"/>
      <c r="GB73" s="657"/>
      <c r="GC73" s="657"/>
      <c r="GD73" s="657"/>
      <c r="GE73" s="657"/>
      <c r="GF73" s="657"/>
      <c r="GG73" s="657"/>
      <c r="GH73" s="657"/>
      <c r="GI73" s="657"/>
      <c r="GJ73" s="657"/>
      <c r="GK73" s="657"/>
      <c r="GL73" s="657"/>
      <c r="GM73" s="657"/>
      <c r="GN73" s="657"/>
      <c r="GO73" s="657"/>
      <c r="GP73" s="657"/>
      <c r="GQ73" s="657"/>
      <c r="GR73" s="657"/>
      <c r="GS73" s="657"/>
      <c r="GT73" s="657"/>
      <c r="GU73" s="657"/>
      <c r="GV73" s="657"/>
      <c r="GW73" s="657"/>
      <c r="GX73" s="657"/>
      <c r="GY73" s="657"/>
      <c r="GZ73" s="657"/>
      <c r="HA73" s="657"/>
      <c r="HB73" s="657"/>
      <c r="HC73" s="657"/>
      <c r="HD73" s="657"/>
      <c r="HE73" s="657"/>
      <c r="HF73" s="657"/>
      <c r="HG73" s="657"/>
      <c r="HH73" s="657"/>
      <c r="HI73" s="657"/>
      <c r="HJ73" s="657"/>
      <c r="HK73" s="657"/>
      <c r="HL73" s="657"/>
      <c r="HM73" s="657"/>
      <c r="HN73" s="657"/>
      <c r="HO73" s="657"/>
      <c r="HP73" s="657"/>
      <c r="HQ73" s="657"/>
      <c r="HR73" s="657"/>
      <c r="HS73" s="657"/>
      <c r="HT73" s="657"/>
      <c r="HU73" s="657"/>
      <c r="HV73" s="657"/>
      <c r="HW73" s="657"/>
      <c r="HX73" s="657"/>
      <c r="HY73" s="657"/>
      <c r="HZ73" s="657"/>
      <c r="IA73" s="657"/>
      <c r="IB73" s="657"/>
      <c r="IC73" s="657"/>
      <c r="ID73" s="657"/>
      <c r="IE73" s="657"/>
      <c r="IF73" s="657"/>
      <c r="IG73" s="657"/>
      <c r="IH73" s="657"/>
    </row>
    <row r="74" s="694" customFormat="1" ht="24" customHeight="1" spans="1:242">
      <c r="A74" s="657"/>
      <c r="B74" s="695"/>
      <c r="C74" s="695"/>
      <c r="D74" s="695"/>
      <c r="E74" s="696"/>
      <c r="F74" s="696"/>
      <c r="G74" s="657"/>
      <c r="H74" s="657"/>
      <c r="I74" s="657"/>
      <c r="J74" s="657"/>
      <c r="K74" s="657"/>
      <c r="L74" s="657"/>
      <c r="M74" s="657"/>
      <c r="N74" s="657"/>
      <c r="O74" s="657"/>
      <c r="P74" s="657"/>
      <c r="Q74" s="657"/>
      <c r="R74" s="657"/>
      <c r="S74" s="657"/>
      <c r="T74" s="657"/>
      <c r="U74" s="657"/>
      <c r="V74" s="657"/>
      <c r="W74" s="657"/>
      <c r="X74" s="657"/>
      <c r="Y74" s="657"/>
      <c r="Z74" s="657"/>
      <c r="AA74" s="657"/>
      <c r="AB74" s="657"/>
      <c r="AC74" s="657"/>
      <c r="AD74" s="657"/>
      <c r="AE74" s="657"/>
      <c r="AF74" s="657"/>
      <c r="AG74" s="657"/>
      <c r="AH74" s="657"/>
      <c r="AI74" s="657"/>
      <c r="AJ74" s="657"/>
      <c r="AK74" s="657"/>
      <c r="AL74" s="657"/>
      <c r="AM74" s="657"/>
      <c r="AN74" s="657"/>
      <c r="AO74" s="657"/>
      <c r="AP74" s="657"/>
      <c r="AQ74" s="657"/>
      <c r="AR74" s="657"/>
      <c r="AS74" s="657"/>
      <c r="AT74" s="657"/>
      <c r="AU74" s="657"/>
      <c r="AV74" s="657"/>
      <c r="AW74" s="657"/>
      <c r="AX74" s="657"/>
      <c r="AY74" s="657"/>
      <c r="AZ74" s="657"/>
      <c r="BA74" s="657"/>
      <c r="BB74" s="657"/>
      <c r="BC74" s="657"/>
      <c r="BD74" s="657"/>
      <c r="BE74" s="657"/>
      <c r="BF74" s="657"/>
      <c r="BG74" s="657"/>
      <c r="BH74" s="657"/>
      <c r="BI74" s="657"/>
      <c r="BJ74" s="657"/>
      <c r="BK74" s="657"/>
      <c r="BL74" s="657"/>
      <c r="BM74" s="657"/>
      <c r="BN74" s="657"/>
      <c r="BO74" s="657"/>
      <c r="BP74" s="657"/>
      <c r="BQ74" s="657"/>
      <c r="BR74" s="657"/>
      <c r="BS74" s="657"/>
      <c r="BT74" s="657"/>
      <c r="BU74" s="657"/>
      <c r="BV74" s="657"/>
      <c r="BW74" s="657"/>
      <c r="BX74" s="657"/>
      <c r="BY74" s="657"/>
      <c r="BZ74" s="657"/>
      <c r="CA74" s="657"/>
      <c r="CB74" s="657"/>
      <c r="CC74" s="657"/>
      <c r="CD74" s="657"/>
      <c r="CE74" s="657"/>
      <c r="CF74" s="657"/>
      <c r="CG74" s="657"/>
      <c r="CH74" s="657"/>
      <c r="CI74" s="657"/>
      <c r="CJ74" s="657"/>
      <c r="CK74" s="657"/>
      <c r="CL74" s="657"/>
      <c r="CM74" s="657"/>
      <c r="CN74" s="657"/>
      <c r="CO74" s="657"/>
      <c r="CP74" s="657"/>
      <c r="CQ74" s="657"/>
      <c r="CR74" s="657"/>
      <c r="CS74" s="657"/>
      <c r="CT74" s="657"/>
      <c r="CU74" s="657"/>
      <c r="CV74" s="657"/>
      <c r="CW74" s="657"/>
      <c r="CX74" s="657"/>
      <c r="CY74" s="657"/>
      <c r="CZ74" s="657"/>
      <c r="DA74" s="657"/>
      <c r="DB74" s="657"/>
      <c r="DC74" s="657"/>
      <c r="DD74" s="657"/>
      <c r="DE74" s="657"/>
      <c r="DF74" s="657"/>
      <c r="DG74" s="657"/>
      <c r="DH74" s="657"/>
      <c r="DI74" s="657"/>
      <c r="DJ74" s="657"/>
      <c r="DK74" s="657"/>
      <c r="DL74" s="657"/>
      <c r="DM74" s="657"/>
      <c r="DN74" s="657"/>
      <c r="DO74" s="657"/>
      <c r="DP74" s="657"/>
      <c r="DQ74" s="657"/>
      <c r="DR74" s="657"/>
      <c r="DS74" s="657"/>
      <c r="DT74" s="657"/>
      <c r="DU74" s="657"/>
      <c r="DV74" s="657"/>
      <c r="DW74" s="657"/>
      <c r="DX74" s="657"/>
      <c r="DY74" s="657"/>
      <c r="DZ74" s="657"/>
      <c r="EA74" s="657"/>
      <c r="EB74" s="657"/>
      <c r="EC74" s="657"/>
      <c r="ED74" s="657"/>
      <c r="EE74" s="657"/>
      <c r="EF74" s="657"/>
      <c r="EG74" s="657"/>
      <c r="EH74" s="657"/>
      <c r="EI74" s="657"/>
      <c r="EJ74" s="657"/>
      <c r="EK74" s="657"/>
      <c r="EL74" s="657"/>
      <c r="EM74" s="657"/>
      <c r="EN74" s="657"/>
      <c r="EO74" s="657"/>
      <c r="EP74" s="657"/>
      <c r="EQ74" s="657"/>
      <c r="ER74" s="657"/>
      <c r="ES74" s="657"/>
      <c r="ET74" s="657"/>
      <c r="EU74" s="657"/>
      <c r="EV74" s="657"/>
      <c r="EW74" s="657"/>
      <c r="EX74" s="657"/>
      <c r="EY74" s="657"/>
      <c r="EZ74" s="657"/>
      <c r="FA74" s="657"/>
      <c r="FB74" s="657"/>
      <c r="FC74" s="657"/>
      <c r="FD74" s="657"/>
      <c r="FE74" s="657"/>
      <c r="FF74" s="657"/>
      <c r="FG74" s="657"/>
      <c r="FH74" s="657"/>
      <c r="FI74" s="657"/>
      <c r="FJ74" s="657"/>
      <c r="FK74" s="657"/>
      <c r="FL74" s="657"/>
      <c r="FM74" s="657"/>
      <c r="FN74" s="657"/>
      <c r="FO74" s="657"/>
      <c r="FP74" s="657"/>
      <c r="FQ74" s="657"/>
      <c r="FR74" s="657"/>
      <c r="FS74" s="657"/>
      <c r="FT74" s="657"/>
      <c r="FU74" s="657"/>
      <c r="FV74" s="657"/>
      <c r="FW74" s="657"/>
      <c r="FX74" s="657"/>
      <c r="FY74" s="657"/>
      <c r="FZ74" s="657"/>
      <c r="GA74" s="657"/>
      <c r="GB74" s="657"/>
      <c r="GC74" s="657"/>
      <c r="GD74" s="657"/>
      <c r="GE74" s="657"/>
      <c r="GF74" s="657"/>
      <c r="GG74" s="657"/>
      <c r="GH74" s="657"/>
      <c r="GI74" s="657"/>
      <c r="GJ74" s="657"/>
      <c r="GK74" s="657"/>
      <c r="GL74" s="657"/>
      <c r="GM74" s="657"/>
      <c r="GN74" s="657"/>
      <c r="GO74" s="657"/>
      <c r="GP74" s="657"/>
      <c r="GQ74" s="657"/>
      <c r="GR74" s="657"/>
      <c r="GS74" s="657"/>
      <c r="GT74" s="657"/>
      <c r="GU74" s="657"/>
      <c r="GV74" s="657"/>
      <c r="GW74" s="657"/>
      <c r="GX74" s="657"/>
      <c r="GY74" s="657"/>
      <c r="GZ74" s="657"/>
      <c r="HA74" s="657"/>
      <c r="HB74" s="657"/>
      <c r="HC74" s="657"/>
      <c r="HD74" s="657"/>
      <c r="HE74" s="657"/>
      <c r="HF74" s="657"/>
      <c r="HG74" s="657"/>
      <c r="HH74" s="657"/>
      <c r="HI74" s="657"/>
      <c r="HJ74" s="657"/>
      <c r="HK74" s="657"/>
      <c r="HL74" s="657"/>
      <c r="HM74" s="657"/>
      <c r="HN74" s="657"/>
      <c r="HO74" s="657"/>
      <c r="HP74" s="657"/>
      <c r="HQ74" s="657"/>
      <c r="HR74" s="657"/>
      <c r="HS74" s="657"/>
      <c r="HT74" s="657"/>
      <c r="HU74" s="657"/>
      <c r="HV74" s="657"/>
      <c r="HW74" s="657"/>
      <c r="HX74" s="657"/>
      <c r="HY74" s="657"/>
      <c r="HZ74" s="657"/>
      <c r="IA74" s="657"/>
      <c r="IB74" s="657"/>
      <c r="IC74" s="657"/>
      <c r="ID74" s="657"/>
      <c r="IE74" s="657"/>
      <c r="IF74" s="657"/>
      <c r="IG74" s="657"/>
      <c r="IH74" s="657"/>
    </row>
    <row r="75" s="694" customFormat="1" ht="24" customHeight="1" spans="1:242">
      <c r="A75" s="657"/>
      <c r="B75" s="695"/>
      <c r="C75" s="695"/>
      <c r="D75" s="695"/>
      <c r="E75" s="696"/>
      <c r="F75" s="696"/>
      <c r="G75" s="657"/>
      <c r="H75" s="657"/>
      <c r="I75" s="657"/>
      <c r="J75" s="657"/>
      <c r="K75" s="657"/>
      <c r="L75" s="657"/>
      <c r="M75" s="657"/>
      <c r="N75" s="657"/>
      <c r="O75" s="657"/>
      <c r="P75" s="657"/>
      <c r="Q75" s="657"/>
      <c r="R75" s="657"/>
      <c r="S75" s="657"/>
      <c r="T75" s="657"/>
      <c r="U75" s="657"/>
      <c r="V75" s="657"/>
      <c r="W75" s="657"/>
      <c r="X75" s="657"/>
      <c r="Y75" s="657"/>
      <c r="Z75" s="657"/>
      <c r="AA75" s="657"/>
      <c r="AB75" s="657"/>
      <c r="AC75" s="657"/>
      <c r="AD75" s="657"/>
      <c r="AE75" s="657"/>
      <c r="AF75" s="657"/>
      <c r="AG75" s="657"/>
      <c r="AH75" s="657"/>
      <c r="AI75" s="657"/>
      <c r="AJ75" s="657"/>
      <c r="AK75" s="657"/>
      <c r="AL75" s="657"/>
      <c r="AM75" s="657"/>
      <c r="AN75" s="657"/>
      <c r="AO75" s="657"/>
      <c r="AP75" s="657"/>
      <c r="AQ75" s="657"/>
      <c r="AR75" s="657"/>
      <c r="AS75" s="657"/>
      <c r="AT75" s="657"/>
      <c r="AU75" s="657"/>
      <c r="AV75" s="657"/>
      <c r="AW75" s="657"/>
      <c r="AX75" s="657"/>
      <c r="AY75" s="657"/>
      <c r="AZ75" s="657"/>
      <c r="BA75" s="657"/>
      <c r="BB75" s="657"/>
      <c r="BC75" s="657"/>
      <c r="BD75" s="657"/>
      <c r="BE75" s="657"/>
      <c r="BF75" s="657"/>
      <c r="BG75" s="657"/>
      <c r="BH75" s="657"/>
      <c r="BI75" s="657"/>
      <c r="BJ75" s="657"/>
      <c r="BK75" s="657"/>
      <c r="BL75" s="657"/>
      <c r="BM75" s="657"/>
      <c r="BN75" s="657"/>
      <c r="BO75" s="657"/>
      <c r="BP75" s="657"/>
      <c r="BQ75" s="657"/>
      <c r="BR75" s="657"/>
      <c r="BS75" s="657"/>
      <c r="BT75" s="657"/>
      <c r="BU75" s="657"/>
      <c r="BV75" s="657"/>
      <c r="BW75" s="657"/>
      <c r="BX75" s="657"/>
      <c r="BY75" s="657"/>
      <c r="BZ75" s="657"/>
      <c r="CA75" s="657"/>
      <c r="CB75" s="657"/>
      <c r="CC75" s="657"/>
      <c r="CD75" s="657"/>
      <c r="CE75" s="657"/>
      <c r="CF75" s="657"/>
      <c r="CG75" s="657"/>
      <c r="CH75" s="657"/>
      <c r="CI75" s="657"/>
      <c r="CJ75" s="657"/>
      <c r="CK75" s="657"/>
      <c r="CL75" s="657"/>
      <c r="CM75" s="657"/>
      <c r="CN75" s="657"/>
      <c r="CO75" s="657"/>
      <c r="CP75" s="657"/>
      <c r="CQ75" s="657"/>
      <c r="CR75" s="657"/>
      <c r="CS75" s="657"/>
      <c r="CT75" s="657"/>
      <c r="CU75" s="657"/>
      <c r="CV75" s="657"/>
      <c r="CW75" s="657"/>
      <c r="CX75" s="657"/>
      <c r="CY75" s="657"/>
      <c r="CZ75" s="657"/>
      <c r="DA75" s="657"/>
      <c r="DB75" s="657"/>
      <c r="DC75" s="657"/>
      <c r="DD75" s="657"/>
      <c r="DE75" s="657"/>
      <c r="DF75" s="657"/>
      <c r="DG75" s="657"/>
      <c r="DH75" s="657"/>
      <c r="DI75" s="657"/>
      <c r="DJ75" s="657"/>
      <c r="DK75" s="657"/>
      <c r="DL75" s="657"/>
      <c r="DM75" s="657"/>
      <c r="DN75" s="657"/>
      <c r="DO75" s="657"/>
      <c r="DP75" s="657"/>
      <c r="DQ75" s="657"/>
      <c r="DR75" s="657"/>
      <c r="DS75" s="657"/>
      <c r="DT75" s="657"/>
      <c r="DU75" s="657"/>
      <c r="DV75" s="657"/>
      <c r="DW75" s="657"/>
      <c r="DX75" s="657"/>
      <c r="DY75" s="657"/>
      <c r="DZ75" s="657"/>
      <c r="EA75" s="657"/>
      <c r="EB75" s="657"/>
      <c r="EC75" s="657"/>
      <c r="ED75" s="657"/>
      <c r="EE75" s="657"/>
      <c r="EF75" s="657"/>
      <c r="EG75" s="657"/>
      <c r="EH75" s="657"/>
      <c r="EI75" s="657"/>
      <c r="EJ75" s="657"/>
      <c r="EK75" s="657"/>
      <c r="EL75" s="657"/>
      <c r="EM75" s="657"/>
      <c r="EN75" s="657"/>
      <c r="EO75" s="657"/>
      <c r="EP75" s="657"/>
      <c r="EQ75" s="657"/>
      <c r="ER75" s="657"/>
      <c r="ES75" s="657"/>
      <c r="ET75" s="657"/>
      <c r="EU75" s="657"/>
      <c r="EV75" s="657"/>
      <c r="EW75" s="657"/>
      <c r="EX75" s="657"/>
      <c r="EY75" s="657"/>
      <c r="EZ75" s="657"/>
      <c r="FA75" s="657"/>
      <c r="FB75" s="657"/>
      <c r="FC75" s="657"/>
      <c r="FD75" s="657"/>
      <c r="FE75" s="657"/>
      <c r="FF75" s="657"/>
      <c r="FG75" s="657"/>
      <c r="FH75" s="657"/>
      <c r="FI75" s="657"/>
      <c r="FJ75" s="657"/>
      <c r="FK75" s="657"/>
      <c r="FL75" s="657"/>
      <c r="FM75" s="657"/>
      <c r="FN75" s="657"/>
      <c r="FO75" s="657"/>
      <c r="FP75" s="657"/>
      <c r="FQ75" s="657"/>
      <c r="FR75" s="657"/>
      <c r="FS75" s="657"/>
      <c r="FT75" s="657"/>
      <c r="FU75" s="657"/>
      <c r="FV75" s="657"/>
      <c r="FW75" s="657"/>
      <c r="FX75" s="657"/>
      <c r="FY75" s="657"/>
      <c r="FZ75" s="657"/>
      <c r="GA75" s="657"/>
      <c r="GB75" s="657"/>
      <c r="GC75" s="657"/>
      <c r="GD75" s="657"/>
      <c r="GE75" s="657"/>
      <c r="GF75" s="657"/>
      <c r="GG75" s="657"/>
      <c r="GH75" s="657"/>
      <c r="GI75" s="657"/>
      <c r="GJ75" s="657"/>
      <c r="GK75" s="657"/>
      <c r="GL75" s="657"/>
      <c r="GM75" s="657"/>
      <c r="GN75" s="657"/>
      <c r="GO75" s="657"/>
      <c r="GP75" s="657"/>
      <c r="GQ75" s="657"/>
      <c r="GR75" s="657"/>
      <c r="GS75" s="657"/>
      <c r="GT75" s="657"/>
      <c r="GU75" s="657"/>
      <c r="GV75" s="657"/>
      <c r="GW75" s="657"/>
      <c r="GX75" s="657"/>
      <c r="GY75" s="657"/>
      <c r="GZ75" s="657"/>
      <c r="HA75" s="657"/>
      <c r="HB75" s="657"/>
      <c r="HC75" s="657"/>
      <c r="HD75" s="657"/>
      <c r="HE75" s="657"/>
      <c r="HF75" s="657"/>
      <c r="HG75" s="657"/>
      <c r="HH75" s="657"/>
      <c r="HI75" s="657"/>
      <c r="HJ75" s="657"/>
      <c r="HK75" s="657"/>
      <c r="HL75" s="657"/>
      <c r="HM75" s="657"/>
      <c r="HN75" s="657"/>
      <c r="HO75" s="657"/>
      <c r="HP75" s="657"/>
      <c r="HQ75" s="657"/>
      <c r="HR75" s="657"/>
      <c r="HS75" s="657"/>
      <c r="HT75" s="657"/>
      <c r="HU75" s="657"/>
      <c r="HV75" s="657"/>
      <c r="HW75" s="657"/>
      <c r="HX75" s="657"/>
      <c r="HY75" s="657"/>
      <c r="HZ75" s="657"/>
      <c r="IA75" s="657"/>
      <c r="IB75" s="657"/>
      <c r="IC75" s="657"/>
      <c r="ID75" s="657"/>
      <c r="IE75" s="657"/>
      <c r="IF75" s="657"/>
      <c r="IG75" s="657"/>
      <c r="IH75" s="657"/>
    </row>
    <row r="76" s="694" customFormat="1" ht="24" customHeight="1" spans="1:242">
      <c r="A76" s="657"/>
      <c r="B76" s="695"/>
      <c r="C76" s="695"/>
      <c r="D76" s="695"/>
      <c r="E76" s="696"/>
      <c r="F76" s="696"/>
      <c r="G76" s="657"/>
      <c r="H76" s="657"/>
      <c r="I76" s="657"/>
      <c r="J76" s="657"/>
      <c r="K76" s="657"/>
      <c r="L76" s="657"/>
      <c r="M76" s="657"/>
      <c r="N76" s="657"/>
      <c r="O76" s="657"/>
      <c r="P76" s="657"/>
      <c r="Q76" s="657"/>
      <c r="R76" s="657"/>
      <c r="S76" s="657"/>
      <c r="T76" s="657"/>
      <c r="U76" s="657"/>
      <c r="V76" s="657"/>
      <c r="W76" s="657"/>
      <c r="X76" s="657"/>
      <c r="Y76" s="657"/>
      <c r="Z76" s="657"/>
      <c r="AA76" s="657"/>
      <c r="AB76" s="657"/>
      <c r="AC76" s="657"/>
      <c r="AD76" s="657"/>
      <c r="AE76" s="657"/>
      <c r="AF76" s="657"/>
      <c r="AG76" s="657"/>
      <c r="AH76" s="657"/>
      <c r="AI76" s="657"/>
      <c r="AJ76" s="657"/>
      <c r="AK76" s="657"/>
      <c r="AL76" s="657"/>
      <c r="AM76" s="657"/>
      <c r="AN76" s="657"/>
      <c r="AO76" s="657"/>
      <c r="AP76" s="657"/>
      <c r="AQ76" s="657"/>
      <c r="AR76" s="657"/>
      <c r="AS76" s="657"/>
      <c r="AT76" s="657"/>
      <c r="AU76" s="657"/>
      <c r="AV76" s="657"/>
      <c r="AW76" s="657"/>
      <c r="AX76" s="657"/>
      <c r="AY76" s="657"/>
      <c r="AZ76" s="657"/>
      <c r="BA76" s="657"/>
      <c r="BB76" s="657"/>
      <c r="BC76" s="657"/>
      <c r="BD76" s="657"/>
      <c r="BE76" s="657"/>
      <c r="BF76" s="657"/>
      <c r="BG76" s="657"/>
      <c r="BH76" s="657"/>
      <c r="BI76" s="657"/>
      <c r="BJ76" s="657"/>
      <c r="BK76" s="657"/>
      <c r="BL76" s="657"/>
      <c r="BM76" s="657"/>
      <c r="BN76" s="657"/>
      <c r="BO76" s="657"/>
      <c r="BP76" s="657"/>
      <c r="BQ76" s="657"/>
      <c r="BR76" s="657"/>
      <c r="BS76" s="657"/>
      <c r="BT76" s="657"/>
      <c r="BU76" s="657"/>
      <c r="BV76" s="657"/>
      <c r="BW76" s="657"/>
      <c r="BX76" s="657"/>
      <c r="BY76" s="657"/>
      <c r="BZ76" s="657"/>
      <c r="CA76" s="657"/>
      <c r="CB76" s="657"/>
      <c r="CC76" s="657"/>
      <c r="CD76" s="657"/>
      <c r="CE76" s="657"/>
      <c r="CF76" s="657"/>
      <c r="CG76" s="657"/>
      <c r="CH76" s="657"/>
      <c r="CI76" s="657"/>
      <c r="CJ76" s="657"/>
      <c r="CK76" s="657"/>
      <c r="CL76" s="657"/>
      <c r="CM76" s="657"/>
      <c r="CN76" s="657"/>
      <c r="CO76" s="657"/>
      <c r="CP76" s="657"/>
      <c r="CQ76" s="657"/>
      <c r="CR76" s="657"/>
      <c r="CS76" s="657"/>
      <c r="CT76" s="657"/>
      <c r="CU76" s="657"/>
      <c r="CV76" s="657"/>
      <c r="CW76" s="657"/>
      <c r="CX76" s="657"/>
      <c r="CY76" s="657"/>
      <c r="CZ76" s="657"/>
      <c r="DA76" s="657"/>
      <c r="DB76" s="657"/>
      <c r="DC76" s="657"/>
      <c r="DD76" s="657"/>
      <c r="DE76" s="657"/>
      <c r="DF76" s="657"/>
      <c r="DG76" s="657"/>
      <c r="DH76" s="657"/>
      <c r="DI76" s="657"/>
      <c r="DJ76" s="657"/>
      <c r="DK76" s="657"/>
      <c r="DL76" s="657"/>
      <c r="DM76" s="657"/>
      <c r="DN76" s="657"/>
      <c r="DO76" s="657"/>
      <c r="DP76" s="657"/>
      <c r="DQ76" s="657"/>
      <c r="DR76" s="657"/>
      <c r="DS76" s="657"/>
      <c r="DT76" s="657"/>
      <c r="DU76" s="657"/>
      <c r="DV76" s="657"/>
      <c r="DW76" s="657"/>
      <c r="DX76" s="657"/>
      <c r="DY76" s="657"/>
      <c r="DZ76" s="657"/>
      <c r="EA76" s="657"/>
      <c r="EB76" s="657"/>
      <c r="EC76" s="657"/>
      <c r="ED76" s="657"/>
      <c r="EE76" s="657"/>
      <c r="EF76" s="657"/>
      <c r="EG76" s="657"/>
      <c r="EH76" s="657"/>
      <c r="EI76" s="657"/>
      <c r="EJ76" s="657"/>
      <c r="EK76" s="657"/>
      <c r="EL76" s="657"/>
      <c r="EM76" s="657"/>
      <c r="EN76" s="657"/>
      <c r="EO76" s="657"/>
      <c r="EP76" s="657"/>
      <c r="EQ76" s="657"/>
      <c r="ER76" s="657"/>
      <c r="ES76" s="657"/>
      <c r="ET76" s="657"/>
      <c r="EU76" s="657"/>
      <c r="EV76" s="657"/>
      <c r="EW76" s="657"/>
      <c r="EX76" s="657"/>
      <c r="EY76" s="657"/>
      <c r="EZ76" s="657"/>
      <c r="FA76" s="657"/>
      <c r="FB76" s="657"/>
      <c r="FC76" s="657"/>
      <c r="FD76" s="657"/>
      <c r="FE76" s="657"/>
      <c r="FF76" s="657"/>
      <c r="FG76" s="657"/>
      <c r="FH76" s="657"/>
      <c r="FI76" s="657"/>
      <c r="FJ76" s="657"/>
      <c r="FK76" s="657"/>
      <c r="FL76" s="657"/>
      <c r="FM76" s="657"/>
      <c r="FN76" s="657"/>
      <c r="FO76" s="657"/>
      <c r="FP76" s="657"/>
      <c r="FQ76" s="657"/>
      <c r="FR76" s="657"/>
      <c r="FS76" s="657"/>
      <c r="FT76" s="657"/>
      <c r="FU76" s="657"/>
      <c r="FV76" s="657"/>
      <c r="FW76" s="657"/>
      <c r="FX76" s="657"/>
      <c r="FY76" s="657"/>
      <c r="FZ76" s="657"/>
      <c r="GA76" s="657"/>
      <c r="GB76" s="657"/>
      <c r="GC76" s="657"/>
      <c r="GD76" s="657"/>
      <c r="GE76" s="657"/>
      <c r="GF76" s="657"/>
      <c r="GG76" s="657"/>
      <c r="GH76" s="657"/>
      <c r="GI76" s="657"/>
      <c r="GJ76" s="657"/>
      <c r="GK76" s="657"/>
      <c r="GL76" s="657"/>
      <c r="GM76" s="657"/>
      <c r="GN76" s="657"/>
      <c r="GO76" s="657"/>
      <c r="GP76" s="657"/>
      <c r="GQ76" s="657"/>
      <c r="GR76" s="657"/>
      <c r="GS76" s="657"/>
      <c r="GT76" s="657"/>
      <c r="GU76" s="657"/>
      <c r="GV76" s="657"/>
      <c r="GW76" s="657"/>
      <c r="GX76" s="657"/>
      <c r="GY76" s="657"/>
      <c r="GZ76" s="657"/>
      <c r="HA76" s="657"/>
      <c r="HB76" s="657"/>
      <c r="HC76" s="657"/>
      <c r="HD76" s="657"/>
      <c r="HE76" s="657"/>
      <c r="HF76" s="657"/>
      <c r="HG76" s="657"/>
      <c r="HH76" s="657"/>
      <c r="HI76" s="657"/>
      <c r="HJ76" s="657"/>
      <c r="HK76" s="657"/>
      <c r="HL76" s="657"/>
      <c r="HM76" s="657"/>
      <c r="HN76" s="657"/>
      <c r="HO76" s="657"/>
      <c r="HP76" s="657"/>
      <c r="HQ76" s="657"/>
      <c r="HR76" s="657"/>
      <c r="HS76" s="657"/>
      <c r="HT76" s="657"/>
      <c r="HU76" s="657"/>
      <c r="HV76" s="657"/>
      <c r="HW76" s="657"/>
      <c r="HX76" s="657"/>
      <c r="HY76" s="657"/>
      <c r="HZ76" s="657"/>
      <c r="IA76" s="657"/>
      <c r="IB76" s="657"/>
      <c r="IC76" s="657"/>
      <c r="ID76" s="657"/>
      <c r="IE76" s="657"/>
      <c r="IF76" s="657"/>
      <c r="IG76" s="657"/>
      <c r="IH76" s="657"/>
    </row>
    <row r="77" s="694" customFormat="1" ht="24" customHeight="1" spans="1:242">
      <c r="A77" s="657"/>
      <c r="B77" s="695"/>
      <c r="C77" s="695"/>
      <c r="D77" s="695"/>
      <c r="E77" s="696"/>
      <c r="F77" s="696"/>
      <c r="G77" s="657"/>
      <c r="H77" s="657"/>
      <c r="I77" s="657"/>
      <c r="J77" s="657"/>
      <c r="K77" s="657"/>
      <c r="L77" s="657"/>
      <c r="M77" s="657"/>
      <c r="N77" s="657"/>
      <c r="O77" s="657"/>
      <c r="P77" s="657"/>
      <c r="Q77" s="657"/>
      <c r="R77" s="657"/>
      <c r="S77" s="657"/>
      <c r="T77" s="657"/>
      <c r="U77" s="657"/>
      <c r="V77" s="657"/>
      <c r="W77" s="657"/>
      <c r="X77" s="657"/>
      <c r="Y77" s="657"/>
      <c r="Z77" s="657"/>
      <c r="AA77" s="657"/>
      <c r="AB77" s="657"/>
      <c r="AC77" s="657"/>
      <c r="AD77" s="657"/>
      <c r="AE77" s="657"/>
      <c r="AF77" s="657"/>
      <c r="AG77" s="657"/>
      <c r="AH77" s="657"/>
      <c r="AI77" s="657"/>
      <c r="AJ77" s="657"/>
      <c r="AK77" s="657"/>
      <c r="AL77" s="657"/>
      <c r="AM77" s="657"/>
      <c r="AN77" s="657"/>
      <c r="AO77" s="657"/>
      <c r="AP77" s="657"/>
      <c r="AQ77" s="657"/>
      <c r="AR77" s="657"/>
      <c r="AS77" s="657"/>
      <c r="AT77" s="657"/>
      <c r="AU77" s="657"/>
      <c r="AV77" s="657"/>
      <c r="AW77" s="657"/>
      <c r="AX77" s="657"/>
      <c r="AY77" s="657"/>
      <c r="AZ77" s="657"/>
      <c r="BA77" s="657"/>
      <c r="BB77" s="657"/>
      <c r="BC77" s="657"/>
      <c r="BD77" s="657"/>
      <c r="BE77" s="657"/>
      <c r="BF77" s="657"/>
      <c r="BG77" s="657"/>
      <c r="BH77" s="657"/>
      <c r="BI77" s="657"/>
      <c r="BJ77" s="657"/>
      <c r="BK77" s="657"/>
      <c r="BL77" s="657"/>
      <c r="BM77" s="657"/>
      <c r="BN77" s="657"/>
      <c r="BO77" s="657"/>
      <c r="BP77" s="657"/>
      <c r="BQ77" s="657"/>
      <c r="BR77" s="657"/>
      <c r="BS77" s="657"/>
      <c r="BT77" s="657"/>
      <c r="BU77" s="657"/>
      <c r="BV77" s="657"/>
      <c r="BW77" s="657"/>
      <c r="BX77" s="657"/>
      <c r="BY77" s="657"/>
      <c r="BZ77" s="657"/>
      <c r="CA77" s="657"/>
      <c r="CB77" s="657"/>
      <c r="CC77" s="657"/>
      <c r="CD77" s="657"/>
      <c r="CE77" s="657"/>
      <c r="CF77" s="657"/>
      <c r="CG77" s="657"/>
      <c r="CH77" s="657"/>
      <c r="CI77" s="657"/>
      <c r="CJ77" s="657"/>
      <c r="CK77" s="657"/>
      <c r="CL77" s="657"/>
      <c r="CM77" s="657"/>
      <c r="CN77" s="657"/>
      <c r="CO77" s="657"/>
      <c r="CP77" s="657"/>
      <c r="CQ77" s="657"/>
      <c r="CR77" s="657"/>
      <c r="CS77" s="657"/>
      <c r="CT77" s="657"/>
      <c r="CU77" s="657"/>
      <c r="CV77" s="657"/>
      <c r="CW77" s="657"/>
      <c r="CX77" s="657"/>
      <c r="CY77" s="657"/>
      <c r="CZ77" s="657"/>
      <c r="DA77" s="657"/>
      <c r="DB77" s="657"/>
      <c r="DC77" s="657"/>
      <c r="DD77" s="657"/>
      <c r="DE77" s="657"/>
      <c r="DF77" s="657"/>
      <c r="DG77" s="657"/>
      <c r="DH77" s="657"/>
      <c r="DI77" s="657"/>
      <c r="DJ77" s="657"/>
      <c r="DK77" s="657"/>
      <c r="DL77" s="657"/>
      <c r="DM77" s="657"/>
      <c r="DN77" s="657"/>
      <c r="DO77" s="657"/>
      <c r="DP77" s="657"/>
      <c r="DQ77" s="657"/>
      <c r="DR77" s="657"/>
      <c r="DS77" s="657"/>
      <c r="DT77" s="657"/>
      <c r="DU77" s="657"/>
      <c r="DV77" s="657"/>
      <c r="DW77" s="657"/>
      <c r="DX77" s="657"/>
      <c r="DY77" s="657"/>
      <c r="DZ77" s="657"/>
      <c r="EA77" s="657"/>
      <c r="EB77" s="657"/>
      <c r="EC77" s="657"/>
      <c r="ED77" s="657"/>
      <c r="EE77" s="657"/>
      <c r="EF77" s="657"/>
      <c r="EG77" s="657"/>
      <c r="EH77" s="657"/>
      <c r="EI77" s="657"/>
      <c r="EJ77" s="657"/>
      <c r="EK77" s="657"/>
      <c r="EL77" s="657"/>
      <c r="EM77" s="657"/>
      <c r="EN77" s="657"/>
      <c r="EO77" s="657"/>
      <c r="EP77" s="657"/>
      <c r="EQ77" s="657"/>
      <c r="ER77" s="657"/>
      <c r="ES77" s="657"/>
      <c r="ET77" s="657"/>
      <c r="EU77" s="657"/>
      <c r="EV77" s="657"/>
      <c r="EW77" s="657"/>
      <c r="EX77" s="657"/>
      <c r="EY77" s="657"/>
      <c r="EZ77" s="657"/>
      <c r="FA77" s="657"/>
      <c r="FB77" s="657"/>
      <c r="FC77" s="657"/>
      <c r="FD77" s="657"/>
      <c r="FE77" s="657"/>
      <c r="FF77" s="657"/>
      <c r="FG77" s="657"/>
      <c r="FH77" s="657"/>
      <c r="FI77" s="657"/>
      <c r="FJ77" s="657"/>
      <c r="FK77" s="657"/>
      <c r="FL77" s="657"/>
      <c r="FM77" s="657"/>
      <c r="FN77" s="657"/>
      <c r="FO77" s="657"/>
      <c r="FP77" s="657"/>
      <c r="FQ77" s="657"/>
      <c r="FR77" s="657"/>
      <c r="FS77" s="657"/>
      <c r="FT77" s="657"/>
      <c r="FU77" s="657"/>
      <c r="FV77" s="657"/>
      <c r="FW77" s="657"/>
      <c r="FX77" s="657"/>
      <c r="FY77" s="657"/>
      <c r="FZ77" s="657"/>
      <c r="GA77" s="657"/>
      <c r="GB77" s="657"/>
      <c r="GC77" s="657"/>
      <c r="GD77" s="657"/>
      <c r="GE77" s="657"/>
      <c r="GF77" s="657"/>
      <c r="GG77" s="657"/>
      <c r="GH77" s="657"/>
      <c r="GI77" s="657"/>
      <c r="GJ77" s="657"/>
      <c r="GK77" s="657"/>
      <c r="GL77" s="657"/>
      <c r="GM77" s="657"/>
      <c r="GN77" s="657"/>
      <c r="GO77" s="657"/>
      <c r="GP77" s="657"/>
      <c r="GQ77" s="657"/>
      <c r="GR77" s="657"/>
      <c r="GS77" s="657"/>
      <c r="GT77" s="657"/>
      <c r="GU77" s="657"/>
      <c r="GV77" s="657"/>
      <c r="GW77" s="657"/>
      <c r="GX77" s="657"/>
      <c r="GY77" s="657"/>
      <c r="GZ77" s="657"/>
      <c r="HA77" s="657"/>
      <c r="HB77" s="657"/>
      <c r="HC77" s="657"/>
      <c r="HD77" s="657"/>
      <c r="HE77" s="657"/>
      <c r="HF77" s="657"/>
      <c r="HG77" s="657"/>
      <c r="HH77" s="657"/>
      <c r="HI77" s="657"/>
      <c r="HJ77" s="657"/>
      <c r="HK77" s="657"/>
      <c r="HL77" s="657"/>
      <c r="HM77" s="657"/>
      <c r="HN77" s="657"/>
      <c r="HO77" s="657"/>
      <c r="HP77" s="657"/>
      <c r="HQ77" s="657"/>
      <c r="HR77" s="657"/>
      <c r="HS77" s="657"/>
      <c r="HT77" s="657"/>
      <c r="HU77" s="657"/>
      <c r="HV77" s="657"/>
      <c r="HW77" s="657"/>
      <c r="HX77" s="657"/>
      <c r="HY77" s="657"/>
      <c r="HZ77" s="657"/>
      <c r="IA77" s="657"/>
      <c r="IB77" s="657"/>
      <c r="IC77" s="657"/>
      <c r="ID77" s="657"/>
      <c r="IE77" s="657"/>
      <c r="IF77" s="657"/>
      <c r="IG77" s="657"/>
      <c r="IH77" s="657"/>
    </row>
    <row r="78" s="694" customFormat="1" ht="24" customHeight="1" spans="1:242">
      <c r="A78" s="657"/>
      <c r="B78" s="695"/>
      <c r="C78" s="695"/>
      <c r="D78" s="695"/>
      <c r="E78" s="696"/>
      <c r="F78" s="696"/>
      <c r="G78" s="657"/>
      <c r="H78" s="657"/>
      <c r="I78" s="657"/>
      <c r="J78" s="657"/>
      <c r="K78" s="657"/>
      <c r="L78" s="657"/>
      <c r="M78" s="657"/>
      <c r="N78" s="657"/>
      <c r="O78" s="657"/>
      <c r="P78" s="657"/>
      <c r="Q78" s="657"/>
      <c r="R78" s="657"/>
      <c r="S78" s="657"/>
      <c r="T78" s="657"/>
      <c r="U78" s="657"/>
      <c r="V78" s="657"/>
      <c r="W78" s="657"/>
      <c r="X78" s="657"/>
      <c r="Y78" s="657"/>
      <c r="Z78" s="657"/>
      <c r="AA78" s="657"/>
      <c r="AB78" s="657"/>
      <c r="AC78" s="657"/>
      <c r="AD78" s="657"/>
      <c r="AE78" s="657"/>
      <c r="AF78" s="657"/>
      <c r="AG78" s="657"/>
      <c r="AH78" s="657"/>
      <c r="AI78" s="657"/>
      <c r="AJ78" s="657"/>
      <c r="AK78" s="657"/>
      <c r="AL78" s="657"/>
      <c r="AM78" s="657"/>
      <c r="AN78" s="657"/>
      <c r="AO78" s="657"/>
      <c r="AP78" s="657"/>
      <c r="AQ78" s="657"/>
      <c r="AR78" s="657"/>
      <c r="AS78" s="657"/>
      <c r="AT78" s="657"/>
      <c r="AU78" s="657"/>
      <c r="AV78" s="657"/>
      <c r="AW78" s="657"/>
      <c r="AX78" s="657"/>
      <c r="AY78" s="657"/>
      <c r="AZ78" s="657"/>
      <c r="BA78" s="657"/>
      <c r="BB78" s="657"/>
      <c r="BC78" s="657"/>
      <c r="BD78" s="657"/>
      <c r="BE78" s="657"/>
      <c r="BF78" s="657"/>
      <c r="BG78" s="657"/>
      <c r="BH78" s="657"/>
      <c r="BI78" s="657"/>
      <c r="BJ78" s="657"/>
      <c r="BK78" s="657"/>
      <c r="BL78" s="657"/>
      <c r="BM78" s="657"/>
      <c r="BN78" s="657"/>
      <c r="BO78" s="657"/>
      <c r="BP78" s="657"/>
      <c r="BQ78" s="657"/>
      <c r="BR78" s="657"/>
      <c r="BS78" s="657"/>
      <c r="BT78" s="657"/>
      <c r="BU78" s="657"/>
      <c r="BV78" s="657"/>
      <c r="BW78" s="657"/>
      <c r="BX78" s="657"/>
      <c r="BY78" s="657"/>
      <c r="BZ78" s="657"/>
      <c r="CA78" s="657"/>
      <c r="CB78" s="657"/>
      <c r="CC78" s="657"/>
      <c r="CD78" s="657"/>
      <c r="CE78" s="657"/>
      <c r="CF78" s="657"/>
      <c r="CG78" s="657"/>
      <c r="CH78" s="657"/>
      <c r="CI78" s="657"/>
      <c r="CJ78" s="657"/>
      <c r="CK78" s="657"/>
      <c r="CL78" s="657"/>
      <c r="CM78" s="657"/>
      <c r="CN78" s="657"/>
      <c r="CO78" s="657"/>
      <c r="CP78" s="657"/>
      <c r="CQ78" s="657"/>
      <c r="CR78" s="657"/>
      <c r="CS78" s="657"/>
      <c r="CT78" s="657"/>
      <c r="CU78" s="657"/>
      <c r="CV78" s="657"/>
      <c r="CW78" s="657"/>
      <c r="CX78" s="657"/>
      <c r="CY78" s="657"/>
      <c r="CZ78" s="657"/>
      <c r="DA78" s="657"/>
      <c r="DB78" s="657"/>
      <c r="DC78" s="657"/>
      <c r="DD78" s="657"/>
      <c r="DE78" s="657"/>
      <c r="DF78" s="657"/>
      <c r="DG78" s="657"/>
      <c r="DH78" s="657"/>
      <c r="DI78" s="657"/>
      <c r="DJ78" s="657"/>
      <c r="DK78" s="657"/>
      <c r="DL78" s="657"/>
      <c r="DM78" s="657"/>
      <c r="DN78" s="657"/>
      <c r="DO78" s="657"/>
      <c r="DP78" s="657"/>
      <c r="DQ78" s="657"/>
      <c r="DR78" s="657"/>
      <c r="DS78" s="657"/>
      <c r="DT78" s="657"/>
      <c r="DU78" s="657"/>
      <c r="DV78" s="657"/>
      <c r="DW78" s="657"/>
      <c r="DX78" s="657"/>
      <c r="DY78" s="657"/>
      <c r="DZ78" s="657"/>
      <c r="EA78" s="657"/>
      <c r="EB78" s="657"/>
      <c r="EC78" s="657"/>
      <c r="ED78" s="657"/>
      <c r="EE78" s="657"/>
      <c r="EF78" s="657"/>
      <c r="EG78" s="657"/>
      <c r="EH78" s="657"/>
      <c r="EI78" s="657"/>
      <c r="EJ78" s="657"/>
      <c r="EK78" s="657"/>
      <c r="EL78" s="657"/>
      <c r="EM78" s="657"/>
      <c r="EN78" s="657"/>
      <c r="EO78" s="657"/>
      <c r="EP78" s="657"/>
      <c r="EQ78" s="657"/>
      <c r="ER78" s="657"/>
      <c r="ES78" s="657"/>
      <c r="ET78" s="657"/>
      <c r="EU78" s="657"/>
      <c r="EV78" s="657"/>
      <c r="EW78" s="657"/>
      <c r="EX78" s="657"/>
      <c r="EY78" s="657"/>
      <c r="EZ78" s="657"/>
      <c r="FA78" s="657"/>
      <c r="FB78" s="657"/>
      <c r="FC78" s="657"/>
      <c r="FD78" s="657"/>
      <c r="FE78" s="657"/>
      <c r="FF78" s="657"/>
      <c r="FG78" s="657"/>
      <c r="FH78" s="657"/>
      <c r="FI78" s="657"/>
      <c r="FJ78" s="657"/>
      <c r="FK78" s="657"/>
      <c r="FL78" s="657"/>
      <c r="FM78" s="657"/>
      <c r="FN78" s="657"/>
      <c r="FO78" s="657"/>
      <c r="FP78" s="657"/>
      <c r="FQ78" s="657"/>
      <c r="FR78" s="657"/>
      <c r="FS78" s="657"/>
      <c r="FT78" s="657"/>
      <c r="FU78" s="657"/>
      <c r="FV78" s="657"/>
      <c r="FW78" s="657"/>
      <c r="FX78" s="657"/>
      <c r="FY78" s="657"/>
      <c r="FZ78" s="657"/>
      <c r="GA78" s="657"/>
      <c r="GB78" s="657"/>
      <c r="GC78" s="657"/>
      <c r="GD78" s="657"/>
      <c r="GE78" s="657"/>
      <c r="GF78" s="657"/>
      <c r="GG78" s="657"/>
      <c r="GH78" s="657"/>
      <c r="GI78" s="657"/>
      <c r="GJ78" s="657"/>
      <c r="GK78" s="657"/>
      <c r="GL78" s="657"/>
      <c r="GM78" s="657"/>
      <c r="GN78" s="657"/>
      <c r="GO78" s="657"/>
      <c r="GP78" s="657"/>
      <c r="GQ78" s="657"/>
      <c r="GR78" s="657"/>
      <c r="GS78" s="657"/>
      <c r="GT78" s="657"/>
      <c r="GU78" s="657"/>
      <c r="GV78" s="657"/>
      <c r="GW78" s="657"/>
      <c r="GX78" s="657"/>
      <c r="GY78" s="657"/>
      <c r="GZ78" s="657"/>
      <c r="HA78" s="657"/>
      <c r="HB78" s="657"/>
      <c r="HC78" s="657"/>
      <c r="HD78" s="657"/>
      <c r="HE78" s="657"/>
      <c r="HF78" s="657"/>
      <c r="HG78" s="657"/>
      <c r="HH78" s="657"/>
      <c r="HI78" s="657"/>
      <c r="HJ78" s="657"/>
      <c r="HK78" s="657"/>
      <c r="HL78" s="657"/>
      <c r="HM78" s="657"/>
      <c r="HN78" s="657"/>
      <c r="HO78" s="657"/>
      <c r="HP78" s="657"/>
      <c r="HQ78" s="657"/>
      <c r="HR78" s="657"/>
      <c r="HS78" s="657"/>
      <c r="HT78" s="657"/>
      <c r="HU78" s="657"/>
      <c r="HV78" s="657"/>
      <c r="HW78" s="657"/>
      <c r="HX78" s="657"/>
      <c r="HY78" s="657"/>
      <c r="HZ78" s="657"/>
      <c r="IA78" s="657"/>
      <c r="IB78" s="657"/>
      <c r="IC78" s="657"/>
      <c r="ID78" s="657"/>
      <c r="IE78" s="657"/>
      <c r="IF78" s="657"/>
      <c r="IG78" s="657"/>
      <c r="IH78" s="657"/>
    </row>
    <row r="79" s="694" customFormat="1" ht="24" customHeight="1" spans="1:242">
      <c r="A79" s="657"/>
      <c r="B79" s="695"/>
      <c r="C79" s="695"/>
      <c r="D79" s="695"/>
      <c r="E79" s="696"/>
      <c r="F79" s="696"/>
      <c r="G79" s="657"/>
      <c r="H79" s="657"/>
      <c r="I79" s="657"/>
      <c r="J79" s="657"/>
      <c r="K79" s="657"/>
      <c r="L79" s="657"/>
      <c r="M79" s="657"/>
      <c r="N79" s="657"/>
      <c r="O79" s="657"/>
      <c r="P79" s="657"/>
      <c r="Q79" s="657"/>
      <c r="R79" s="657"/>
      <c r="S79" s="657"/>
      <c r="T79" s="657"/>
      <c r="U79" s="657"/>
      <c r="V79" s="657"/>
      <c r="W79" s="657"/>
      <c r="X79" s="657"/>
      <c r="Y79" s="657"/>
      <c r="Z79" s="657"/>
      <c r="AA79" s="657"/>
      <c r="AB79" s="657"/>
      <c r="AC79" s="657"/>
      <c r="AD79" s="657"/>
      <c r="AE79" s="657"/>
      <c r="AF79" s="657"/>
      <c r="AG79" s="657"/>
      <c r="AH79" s="657"/>
      <c r="AI79" s="657"/>
      <c r="AJ79" s="657"/>
      <c r="AK79" s="657"/>
      <c r="AL79" s="657"/>
      <c r="AM79" s="657"/>
      <c r="AN79" s="657"/>
      <c r="AO79" s="657"/>
      <c r="AP79" s="657"/>
      <c r="AQ79" s="657"/>
      <c r="AR79" s="657"/>
      <c r="AS79" s="657"/>
      <c r="AT79" s="657"/>
      <c r="AU79" s="657"/>
      <c r="AV79" s="657"/>
      <c r="AW79" s="657"/>
      <c r="AX79" s="657"/>
      <c r="AY79" s="657"/>
      <c r="AZ79" s="657"/>
      <c r="BA79" s="657"/>
      <c r="BB79" s="657"/>
      <c r="BC79" s="657"/>
      <c r="BD79" s="657"/>
      <c r="BE79" s="657"/>
      <c r="BF79" s="657"/>
      <c r="BG79" s="657"/>
      <c r="BH79" s="657"/>
      <c r="BI79" s="657"/>
      <c r="BJ79" s="657"/>
      <c r="BK79" s="657"/>
      <c r="BL79" s="657"/>
      <c r="BM79" s="657"/>
      <c r="BN79" s="657"/>
      <c r="BO79" s="657"/>
      <c r="BP79" s="657"/>
      <c r="BQ79" s="657"/>
      <c r="BR79" s="657"/>
      <c r="BS79" s="657"/>
      <c r="BT79" s="657"/>
      <c r="BU79" s="657"/>
      <c r="BV79" s="657"/>
      <c r="BW79" s="657"/>
      <c r="BX79" s="657"/>
      <c r="BY79" s="657"/>
      <c r="BZ79" s="657"/>
      <c r="CA79" s="657"/>
      <c r="CB79" s="657"/>
      <c r="CC79" s="657"/>
      <c r="CD79" s="657"/>
      <c r="CE79" s="657"/>
      <c r="CF79" s="657"/>
      <c r="CG79" s="657"/>
      <c r="CH79" s="657"/>
      <c r="CI79" s="657"/>
      <c r="CJ79" s="657"/>
      <c r="CK79" s="657"/>
      <c r="CL79" s="657"/>
      <c r="CM79" s="657"/>
      <c r="CN79" s="657"/>
      <c r="CO79" s="657"/>
      <c r="CP79" s="657"/>
      <c r="CQ79" s="657"/>
      <c r="CR79" s="657"/>
      <c r="CS79" s="657"/>
      <c r="CT79" s="657"/>
      <c r="CU79" s="657"/>
      <c r="CV79" s="657"/>
      <c r="CW79" s="657"/>
      <c r="CX79" s="657"/>
      <c r="CY79" s="657"/>
      <c r="CZ79" s="657"/>
      <c r="DA79" s="657"/>
      <c r="DB79" s="657"/>
      <c r="DC79" s="657"/>
      <c r="DD79" s="657"/>
      <c r="DE79" s="657"/>
      <c r="DF79" s="657"/>
      <c r="DG79" s="657"/>
      <c r="DH79" s="657"/>
      <c r="DI79" s="657"/>
      <c r="DJ79" s="657"/>
      <c r="DK79" s="657"/>
      <c r="DL79" s="657"/>
      <c r="DM79" s="657"/>
      <c r="DN79" s="657"/>
      <c r="DO79" s="657"/>
      <c r="DP79" s="657"/>
      <c r="DQ79" s="657"/>
      <c r="DR79" s="657"/>
      <c r="DS79" s="657"/>
      <c r="DT79" s="657"/>
      <c r="DU79" s="657"/>
      <c r="DV79" s="657"/>
      <c r="DW79" s="657"/>
      <c r="DX79" s="657"/>
      <c r="DY79" s="657"/>
      <c r="DZ79" s="657"/>
      <c r="EA79" s="657"/>
      <c r="EB79" s="657"/>
      <c r="EC79" s="657"/>
      <c r="ED79" s="657"/>
      <c r="EE79" s="657"/>
      <c r="EF79" s="657"/>
      <c r="EG79" s="657"/>
      <c r="EH79" s="657"/>
      <c r="EI79" s="657"/>
      <c r="EJ79" s="657"/>
      <c r="EK79" s="657"/>
      <c r="EL79" s="657"/>
      <c r="EM79" s="657"/>
      <c r="EN79" s="657"/>
      <c r="EO79" s="657"/>
      <c r="EP79" s="657"/>
      <c r="EQ79" s="657"/>
      <c r="ER79" s="657"/>
      <c r="ES79" s="657"/>
      <c r="ET79" s="657"/>
      <c r="EU79" s="657"/>
      <c r="EV79" s="657"/>
      <c r="EW79" s="657"/>
      <c r="EX79" s="657"/>
      <c r="EY79" s="657"/>
      <c r="EZ79" s="657"/>
      <c r="FA79" s="657"/>
      <c r="FB79" s="657"/>
      <c r="FC79" s="657"/>
      <c r="FD79" s="657"/>
      <c r="FE79" s="657"/>
      <c r="FF79" s="657"/>
      <c r="FG79" s="657"/>
      <c r="FH79" s="657"/>
      <c r="FI79" s="657"/>
      <c r="FJ79" s="657"/>
      <c r="FK79" s="657"/>
      <c r="FL79" s="657"/>
      <c r="FM79" s="657"/>
      <c r="FN79" s="657"/>
      <c r="FO79" s="657"/>
      <c r="FP79" s="657"/>
      <c r="FQ79" s="657"/>
      <c r="FR79" s="657"/>
      <c r="FS79" s="657"/>
      <c r="FT79" s="657"/>
      <c r="FU79" s="657"/>
      <c r="FV79" s="657"/>
      <c r="FW79" s="657"/>
      <c r="FX79" s="657"/>
      <c r="FY79" s="657"/>
      <c r="FZ79" s="657"/>
      <c r="GA79" s="657"/>
      <c r="GB79" s="657"/>
      <c r="GC79" s="657"/>
      <c r="GD79" s="657"/>
      <c r="GE79" s="657"/>
      <c r="GF79" s="657"/>
      <c r="GG79" s="657"/>
      <c r="GH79" s="657"/>
      <c r="GI79" s="657"/>
      <c r="GJ79" s="657"/>
      <c r="GK79" s="657"/>
      <c r="GL79" s="657"/>
      <c r="GM79" s="657"/>
      <c r="GN79" s="657"/>
      <c r="GO79" s="657"/>
      <c r="GP79" s="657"/>
      <c r="GQ79" s="657"/>
      <c r="GR79" s="657"/>
      <c r="GS79" s="657"/>
      <c r="GT79" s="657"/>
      <c r="GU79" s="657"/>
      <c r="GV79" s="657"/>
      <c r="GW79" s="657"/>
      <c r="GX79" s="657"/>
      <c r="GY79" s="657"/>
      <c r="GZ79" s="657"/>
      <c r="HA79" s="657"/>
      <c r="HB79" s="657"/>
      <c r="HC79" s="657"/>
      <c r="HD79" s="657"/>
      <c r="HE79" s="657"/>
      <c r="HF79" s="657"/>
      <c r="HG79" s="657"/>
      <c r="HH79" s="657"/>
      <c r="HI79" s="657"/>
      <c r="HJ79" s="657"/>
      <c r="HK79" s="657"/>
      <c r="HL79" s="657"/>
      <c r="HM79" s="657"/>
      <c r="HN79" s="657"/>
      <c r="HO79" s="657"/>
      <c r="HP79" s="657"/>
      <c r="HQ79" s="657"/>
      <c r="HR79" s="657"/>
      <c r="HS79" s="657"/>
      <c r="HT79" s="657"/>
      <c r="HU79" s="657"/>
      <c r="HV79" s="657"/>
      <c r="HW79" s="657"/>
      <c r="HX79" s="657"/>
      <c r="HY79" s="657"/>
      <c r="HZ79" s="657"/>
      <c r="IA79" s="657"/>
      <c r="IB79" s="657"/>
      <c r="IC79" s="657"/>
      <c r="ID79" s="657"/>
      <c r="IE79" s="657"/>
      <c r="IF79" s="657"/>
      <c r="IG79" s="657"/>
      <c r="IH79" s="657"/>
    </row>
  </sheetData>
  <sheetProtection formatCells="0" formatColumns="0" formatRows="0" insertRows="0" insertColumns="0" insertHyperlinks="0" deleteColumns="0" deleteRows="0" sort="0" autoFilter="0" pivotTables="0"/>
  <mergeCells count="1">
    <mergeCell ref="A2:F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showZeros="0" zoomScale="85" zoomScaleNormal="85" workbookViewId="0">
      <selection activeCell="A2" sqref="A2:E2"/>
    </sheetView>
  </sheetViews>
  <sheetFormatPr defaultColWidth="9" defaultRowHeight="14.25"/>
  <cols>
    <col min="1" max="1" width="43" style="235" customWidth="1"/>
    <col min="2" max="4" width="10.625" style="235" customWidth="1"/>
    <col min="5" max="5" width="11.7583333333333" style="236" customWidth="1"/>
    <col min="6" max="16384" width="9" style="235"/>
  </cols>
  <sheetData>
    <row r="1" s="1" customFormat="1" ht="24" customHeight="1" spans="1:13">
      <c r="A1" s="11" t="s">
        <v>1712</v>
      </c>
      <c r="E1" s="237"/>
    </row>
    <row r="2" s="250" customFormat="1" ht="42" customHeight="1" spans="1:13">
      <c r="A2" s="217" t="s">
        <v>1713</v>
      </c>
      <c r="B2" s="186"/>
      <c r="C2" s="186"/>
      <c r="D2" s="186"/>
      <c r="E2" s="251"/>
    </row>
    <row r="3" s="187" customFormat="1" ht="21" customHeight="1" spans="1:13">
      <c r="B3" s="195"/>
      <c r="C3" s="195"/>
      <c r="D3" s="252" t="s">
        <v>2</v>
      </c>
      <c r="E3" s="253"/>
      <c r="F3" s="195"/>
    </row>
    <row r="4" s="232" customFormat="1" ht="30" customHeight="1" spans="1:13">
      <c r="A4" s="254" t="s">
        <v>1234</v>
      </c>
      <c r="B4" s="255" t="s">
        <v>4</v>
      </c>
      <c r="C4" s="255" t="s">
        <v>5</v>
      </c>
      <c r="D4" s="255" t="s">
        <v>6</v>
      </c>
      <c r="E4" s="256" t="s">
        <v>7</v>
      </c>
    </row>
    <row r="5" s="233" customFormat="1" ht="18" customHeight="1" spans="1:13">
      <c r="A5" s="218" t="s">
        <v>1714</v>
      </c>
      <c r="B5" s="219">
        <f>SUM(B6:B36)</f>
        <v>465</v>
      </c>
      <c r="C5" s="219">
        <f>SUM(C6:C36)</f>
        <v>465</v>
      </c>
      <c r="D5" s="219">
        <f>SUM(D6:D36)</f>
        <v>465</v>
      </c>
      <c r="E5" s="220">
        <f>D5/B5</f>
        <v>1</v>
      </c>
    </row>
    <row r="6" s="233" customFormat="1" ht="18" customHeight="1" spans="1:13">
      <c r="A6" s="221" t="s">
        <v>1715</v>
      </c>
      <c r="B6" s="222">
        <v>0</v>
      </c>
      <c r="C6" s="222">
        <v>0</v>
      </c>
      <c r="D6" s="222">
        <v>0</v>
      </c>
      <c r="E6" s="220"/>
    </row>
    <row r="7" s="233" customFormat="1" ht="18" customHeight="1" spans="1:13">
      <c r="A7" s="221" t="s">
        <v>1716</v>
      </c>
      <c r="B7" s="222">
        <v>0</v>
      </c>
      <c r="C7" s="222">
        <v>0</v>
      </c>
      <c r="D7" s="222">
        <v>0</v>
      </c>
      <c r="E7" s="220"/>
    </row>
    <row r="8" s="233" customFormat="1" ht="18" customHeight="1" spans="1:13">
      <c r="A8" s="221" t="s">
        <v>1717</v>
      </c>
      <c r="B8" s="222">
        <v>0</v>
      </c>
      <c r="C8" s="222">
        <v>0</v>
      </c>
      <c r="D8" s="222">
        <v>0</v>
      </c>
      <c r="E8" s="220"/>
    </row>
    <row r="9" s="233" customFormat="1" ht="18" customHeight="1" spans="1:13">
      <c r="A9" s="221" t="s">
        <v>1718</v>
      </c>
      <c r="B9" s="222">
        <v>0</v>
      </c>
      <c r="C9" s="222">
        <v>0</v>
      </c>
      <c r="D9" s="222">
        <v>0</v>
      </c>
      <c r="E9" s="220"/>
    </row>
    <row r="10" s="233" customFormat="1" ht="18" customHeight="1" spans="1:13">
      <c r="A10" s="221" t="s">
        <v>1719</v>
      </c>
      <c r="B10" s="222">
        <v>0</v>
      </c>
      <c r="C10" s="222">
        <v>0</v>
      </c>
      <c r="D10" s="222">
        <v>0</v>
      </c>
      <c r="E10" s="220"/>
      <c r="M10" s="243"/>
    </row>
    <row r="11" s="233" customFormat="1" ht="18" customHeight="1" spans="1:13">
      <c r="A11" s="221" t="s">
        <v>1720</v>
      </c>
      <c r="B11" s="222">
        <v>0</v>
      </c>
      <c r="C11" s="222">
        <v>0</v>
      </c>
      <c r="D11" s="222">
        <v>0</v>
      </c>
      <c r="E11" s="220"/>
    </row>
    <row r="12" s="233" customFormat="1" ht="18" customHeight="1" spans="1:13">
      <c r="A12" s="221" t="s">
        <v>1721</v>
      </c>
      <c r="B12" s="222">
        <v>0</v>
      </c>
      <c r="C12" s="222">
        <v>0</v>
      </c>
      <c r="D12" s="222">
        <v>0</v>
      </c>
      <c r="E12" s="220"/>
    </row>
    <row r="13" s="233" customFormat="1" ht="18" customHeight="1" spans="1:13">
      <c r="A13" s="221" t="s">
        <v>1722</v>
      </c>
      <c r="B13" s="222">
        <v>0</v>
      </c>
      <c r="C13" s="222">
        <v>0</v>
      </c>
      <c r="D13" s="222">
        <v>0</v>
      </c>
      <c r="E13" s="220"/>
    </row>
    <row r="14" s="233" customFormat="1" ht="18" customHeight="1" spans="1:13">
      <c r="A14" s="221" t="s">
        <v>1723</v>
      </c>
      <c r="B14" s="222">
        <v>0</v>
      </c>
      <c r="C14" s="222">
        <v>0</v>
      </c>
      <c r="D14" s="222">
        <v>0</v>
      </c>
      <c r="E14" s="220"/>
    </row>
    <row r="15" s="233" customFormat="1" ht="18" customHeight="1" spans="1:13">
      <c r="A15" s="221" t="s">
        <v>1724</v>
      </c>
      <c r="B15" s="222">
        <v>0</v>
      </c>
      <c r="C15" s="222">
        <v>0</v>
      </c>
      <c r="D15" s="222">
        <v>0</v>
      </c>
      <c r="E15" s="220"/>
    </row>
    <row r="16" s="233" customFormat="1" ht="18" customHeight="1" spans="1:13">
      <c r="A16" s="221" t="s">
        <v>1725</v>
      </c>
      <c r="B16" s="222">
        <v>0</v>
      </c>
      <c r="C16" s="222">
        <v>0</v>
      </c>
      <c r="D16" s="222">
        <v>0</v>
      </c>
      <c r="E16" s="220"/>
    </row>
    <row r="17" s="233" customFormat="1" ht="18" customHeight="1" spans="1:9">
      <c r="A17" s="221" t="s">
        <v>1726</v>
      </c>
      <c r="B17" s="219">
        <v>465</v>
      </c>
      <c r="C17" s="219">
        <v>465</v>
      </c>
      <c r="D17" s="219">
        <v>465</v>
      </c>
      <c r="E17" s="220">
        <f>D17/B17</f>
        <v>1</v>
      </c>
      <c r="I17" s="243"/>
    </row>
    <row r="18" s="233" customFormat="1" ht="18" customHeight="1" spans="1:9">
      <c r="A18" s="221" t="s">
        <v>1727</v>
      </c>
      <c r="B18" s="222">
        <v>0</v>
      </c>
      <c r="C18" s="222">
        <v>0</v>
      </c>
      <c r="D18" s="222">
        <v>0</v>
      </c>
      <c r="E18" s="220"/>
    </row>
    <row r="19" s="233" customFormat="1" ht="18" customHeight="1" spans="1:9">
      <c r="A19" s="221" t="s">
        <v>1728</v>
      </c>
      <c r="B19" s="222">
        <v>0</v>
      </c>
      <c r="C19" s="222">
        <v>0</v>
      </c>
      <c r="D19" s="222">
        <v>0</v>
      </c>
      <c r="E19" s="220"/>
    </row>
    <row r="20" s="233" customFormat="1" ht="18" customHeight="1" spans="1:9">
      <c r="A20" s="221" t="s">
        <v>1729</v>
      </c>
      <c r="B20" s="222">
        <v>0</v>
      </c>
      <c r="C20" s="222">
        <v>0</v>
      </c>
      <c r="D20" s="222">
        <v>0</v>
      </c>
      <c r="E20" s="220"/>
    </row>
    <row r="21" s="233" customFormat="1" ht="18" customHeight="1" spans="1:9">
      <c r="A21" s="221" t="s">
        <v>1730</v>
      </c>
      <c r="B21" s="222">
        <v>0</v>
      </c>
      <c r="C21" s="222">
        <v>0</v>
      </c>
      <c r="D21" s="222">
        <v>0</v>
      </c>
      <c r="E21" s="220"/>
    </row>
    <row r="22" s="233" customFormat="1" ht="18" customHeight="1" spans="1:9">
      <c r="A22" s="221" t="s">
        <v>1731</v>
      </c>
      <c r="B22" s="222">
        <v>0</v>
      </c>
      <c r="C22" s="222">
        <v>0</v>
      </c>
      <c r="D22" s="222">
        <v>0</v>
      </c>
      <c r="E22" s="220"/>
    </row>
    <row r="23" s="233" customFormat="1" ht="18" customHeight="1" spans="1:9">
      <c r="A23" s="221" t="s">
        <v>1732</v>
      </c>
      <c r="B23" s="222">
        <v>0</v>
      </c>
      <c r="C23" s="222">
        <v>0</v>
      </c>
      <c r="D23" s="222">
        <v>0</v>
      </c>
      <c r="E23" s="220"/>
    </row>
    <row r="24" s="233" customFormat="1" ht="18" customHeight="1" spans="1:9">
      <c r="A24" s="221" t="s">
        <v>1733</v>
      </c>
      <c r="B24" s="222">
        <v>0</v>
      </c>
      <c r="C24" s="222">
        <v>0</v>
      </c>
      <c r="D24" s="222">
        <v>0</v>
      </c>
      <c r="E24" s="220"/>
    </row>
    <row r="25" s="233" customFormat="1" ht="18" customHeight="1" spans="1:9">
      <c r="A25" s="221" t="s">
        <v>1734</v>
      </c>
      <c r="B25" s="222">
        <v>0</v>
      </c>
      <c r="C25" s="222">
        <v>0</v>
      </c>
      <c r="D25" s="222">
        <v>0</v>
      </c>
      <c r="E25" s="220"/>
    </row>
    <row r="26" s="233" customFormat="1" ht="18" customHeight="1" spans="1:9">
      <c r="A26" s="221" t="s">
        <v>1735</v>
      </c>
      <c r="B26" s="222">
        <v>0</v>
      </c>
      <c r="C26" s="222">
        <v>0</v>
      </c>
      <c r="D26" s="222">
        <v>0</v>
      </c>
      <c r="E26" s="220"/>
    </row>
    <row r="27" s="233" customFormat="1" ht="18" customHeight="1" spans="1:9">
      <c r="A27" s="221" t="s">
        <v>1736</v>
      </c>
      <c r="B27" s="222">
        <v>0</v>
      </c>
      <c r="C27" s="222">
        <v>0</v>
      </c>
      <c r="D27" s="222">
        <v>0</v>
      </c>
      <c r="E27" s="220"/>
    </row>
    <row r="28" s="233" customFormat="1" ht="18" customHeight="1" spans="1:9">
      <c r="A28" s="221" t="s">
        <v>1737</v>
      </c>
      <c r="B28" s="222">
        <v>0</v>
      </c>
      <c r="C28" s="222">
        <v>0</v>
      </c>
      <c r="D28" s="222">
        <v>0</v>
      </c>
      <c r="E28" s="220"/>
    </row>
    <row r="29" s="233" customFormat="1" ht="18" customHeight="1" spans="1:9">
      <c r="A29" s="221" t="s">
        <v>1738</v>
      </c>
      <c r="B29" s="222">
        <v>0</v>
      </c>
      <c r="C29" s="222">
        <v>0</v>
      </c>
      <c r="D29" s="222">
        <v>0</v>
      </c>
      <c r="E29" s="220"/>
    </row>
    <row r="30" s="233" customFormat="1" ht="18" customHeight="1" spans="1:9">
      <c r="A30" s="221" t="s">
        <v>1739</v>
      </c>
      <c r="B30" s="222">
        <v>0</v>
      </c>
      <c r="C30" s="222">
        <v>0</v>
      </c>
      <c r="D30" s="222">
        <v>0</v>
      </c>
      <c r="E30" s="225"/>
    </row>
    <row r="31" s="233" customFormat="1" ht="18" customHeight="1" spans="1:9">
      <c r="A31" s="221" t="s">
        <v>1740</v>
      </c>
      <c r="B31" s="222">
        <v>0</v>
      </c>
      <c r="C31" s="222">
        <v>0</v>
      </c>
      <c r="D31" s="222">
        <v>0</v>
      </c>
      <c r="E31" s="225"/>
    </row>
    <row r="32" s="233" customFormat="1" ht="18" customHeight="1" spans="1:9">
      <c r="A32" s="221" t="s">
        <v>1741</v>
      </c>
      <c r="B32" s="222">
        <v>0</v>
      </c>
      <c r="C32" s="222">
        <v>0</v>
      </c>
      <c r="D32" s="222">
        <v>0</v>
      </c>
      <c r="E32" s="225"/>
    </row>
    <row r="33" s="233" customFormat="1" ht="18" customHeight="1" spans="1:5">
      <c r="A33" s="221" t="s">
        <v>1742</v>
      </c>
      <c r="B33" s="222">
        <v>0</v>
      </c>
      <c r="C33" s="222">
        <v>0</v>
      </c>
      <c r="D33" s="222">
        <v>0</v>
      </c>
      <c r="E33" s="225"/>
    </row>
    <row r="34" s="233" customFormat="1" ht="18" customHeight="1" spans="1:5">
      <c r="A34" s="221" t="s">
        <v>1743</v>
      </c>
      <c r="B34" s="222">
        <v>0</v>
      </c>
      <c r="C34" s="222">
        <v>0</v>
      </c>
      <c r="D34" s="222">
        <v>0</v>
      </c>
      <c r="E34" s="225"/>
    </row>
    <row r="35" s="233" customFormat="1" ht="18" customHeight="1" spans="1:5">
      <c r="A35" s="221" t="s">
        <v>1744</v>
      </c>
      <c r="B35" s="222">
        <v>0</v>
      </c>
      <c r="C35" s="222">
        <v>0</v>
      </c>
      <c r="D35" s="222">
        <v>0</v>
      </c>
      <c r="E35" s="225"/>
    </row>
    <row r="36" s="233" customFormat="1" ht="18" customHeight="1" spans="1:5">
      <c r="A36" s="221" t="s">
        <v>1745</v>
      </c>
      <c r="B36" s="222">
        <v>0</v>
      </c>
      <c r="C36" s="222">
        <v>0</v>
      </c>
      <c r="D36" s="222">
        <v>0</v>
      </c>
      <c r="E36" s="225"/>
    </row>
    <row r="37" s="233" customFormat="1" ht="18" customHeight="1" spans="1:5">
      <c r="A37" s="218" t="s">
        <v>1746</v>
      </c>
      <c r="B37" s="222">
        <f>SUM(B38:B41)</f>
        <v>0</v>
      </c>
      <c r="C37" s="222">
        <f>SUM(C38:C41)</f>
        <v>0</v>
      </c>
      <c r="D37" s="222">
        <f>SUM(D38:D41)</f>
        <v>0</v>
      </c>
      <c r="E37" s="225"/>
    </row>
    <row r="38" s="233" customFormat="1" ht="18" customHeight="1" spans="1:5">
      <c r="A38" s="221" t="s">
        <v>1747</v>
      </c>
      <c r="B38" s="222">
        <v>0</v>
      </c>
      <c r="C38" s="222">
        <v>0</v>
      </c>
      <c r="D38" s="222">
        <v>0</v>
      </c>
      <c r="E38" s="225"/>
    </row>
    <row r="39" s="233" customFormat="1" ht="18" customHeight="1" spans="1:5">
      <c r="A39" s="221" t="s">
        <v>1748</v>
      </c>
      <c r="B39" s="222">
        <v>0</v>
      </c>
      <c r="C39" s="222">
        <v>0</v>
      </c>
      <c r="D39" s="222">
        <v>0</v>
      </c>
      <c r="E39" s="225"/>
    </row>
    <row r="40" s="233" customFormat="1" ht="18" customHeight="1" spans="1:5">
      <c r="A40" s="221" t="s">
        <v>1749</v>
      </c>
      <c r="B40" s="222">
        <v>0</v>
      </c>
      <c r="C40" s="222">
        <v>0</v>
      </c>
      <c r="D40" s="222">
        <v>0</v>
      </c>
      <c r="E40" s="225"/>
    </row>
    <row r="41" s="233" customFormat="1" ht="18" customHeight="1" spans="1:5">
      <c r="A41" s="221" t="s">
        <v>1750</v>
      </c>
      <c r="B41" s="222">
        <v>0</v>
      </c>
      <c r="C41" s="222">
        <v>0</v>
      </c>
      <c r="D41" s="222">
        <v>0</v>
      </c>
      <c r="E41" s="225"/>
    </row>
    <row r="42" s="233" customFormat="1" ht="18" customHeight="1" spans="1:5">
      <c r="A42" s="218" t="s">
        <v>1751</v>
      </c>
      <c r="B42" s="222">
        <f>SUM(B43:B47)</f>
        <v>0</v>
      </c>
      <c r="C42" s="222">
        <f>SUM(C43:C47)</f>
        <v>0</v>
      </c>
      <c r="D42" s="222">
        <f>SUM(D43:D47)</f>
        <v>0</v>
      </c>
      <c r="E42" s="225"/>
    </row>
    <row r="43" s="233" customFormat="1" ht="18" customHeight="1" spans="1:5">
      <c r="A43" s="221" t="s">
        <v>1752</v>
      </c>
      <c r="B43" s="222">
        <v>0</v>
      </c>
      <c r="C43" s="222">
        <v>0</v>
      </c>
      <c r="D43" s="222">
        <v>0</v>
      </c>
      <c r="E43" s="225"/>
    </row>
    <row r="44" s="233" customFormat="1" ht="18" customHeight="1" spans="1:5">
      <c r="A44" s="221" t="s">
        <v>1753</v>
      </c>
      <c r="B44" s="222">
        <v>0</v>
      </c>
      <c r="C44" s="222">
        <v>0</v>
      </c>
      <c r="D44" s="222">
        <v>0</v>
      </c>
      <c r="E44" s="225"/>
    </row>
    <row r="45" s="233" customFormat="1" ht="18" customHeight="1" spans="1:5">
      <c r="A45" s="221" t="s">
        <v>1754</v>
      </c>
      <c r="B45" s="222">
        <v>0</v>
      </c>
      <c r="C45" s="222">
        <v>0</v>
      </c>
      <c r="D45" s="222">
        <v>0</v>
      </c>
      <c r="E45" s="225"/>
    </row>
    <row r="46" s="233" customFormat="1" ht="18" customHeight="1" spans="1:5">
      <c r="A46" s="221" t="s">
        <v>1755</v>
      </c>
      <c r="B46" s="222">
        <v>0</v>
      </c>
      <c r="C46" s="222">
        <v>0</v>
      </c>
      <c r="D46" s="222">
        <v>0</v>
      </c>
      <c r="E46" s="225"/>
    </row>
    <row r="47" s="233" customFormat="1" ht="18" customHeight="1" spans="1:5">
      <c r="A47" s="221" t="s">
        <v>1756</v>
      </c>
      <c r="B47" s="222">
        <v>0</v>
      </c>
      <c r="C47" s="222">
        <v>0</v>
      </c>
      <c r="D47" s="222">
        <v>0</v>
      </c>
      <c r="E47" s="225"/>
    </row>
    <row r="48" s="233" customFormat="1" ht="18" customHeight="1" spans="1:5">
      <c r="A48" s="218" t="s">
        <v>1757</v>
      </c>
      <c r="B48" s="222">
        <f>SUM(B49:B51)</f>
        <v>0</v>
      </c>
      <c r="C48" s="222">
        <f>SUM(C49:C51)</f>
        <v>0</v>
      </c>
      <c r="D48" s="222">
        <f>SUM(D49:D51)</f>
        <v>0</v>
      </c>
      <c r="E48" s="225"/>
    </row>
    <row r="49" s="233" customFormat="1" ht="18" customHeight="1" spans="1:5">
      <c r="A49" s="221" t="s">
        <v>1758</v>
      </c>
      <c r="B49" s="222">
        <v>0</v>
      </c>
      <c r="C49" s="222">
        <v>0</v>
      </c>
      <c r="D49" s="222">
        <v>0</v>
      </c>
      <c r="E49" s="225"/>
    </row>
    <row r="50" s="233" customFormat="1" ht="18" customHeight="1" spans="1:5">
      <c r="A50" s="221" t="s">
        <v>1759</v>
      </c>
      <c r="B50" s="222">
        <v>0</v>
      </c>
      <c r="C50" s="222">
        <v>0</v>
      </c>
      <c r="D50" s="222">
        <v>0</v>
      </c>
      <c r="E50" s="225"/>
    </row>
    <row r="51" s="233" customFormat="1" ht="18" customHeight="1" spans="1:5">
      <c r="A51" s="221" t="s">
        <v>1760</v>
      </c>
      <c r="B51" s="222">
        <v>0</v>
      </c>
      <c r="C51" s="222">
        <v>0</v>
      </c>
      <c r="D51" s="222">
        <v>0</v>
      </c>
      <c r="E51" s="225"/>
    </row>
    <row r="52" s="233" customFormat="1" ht="18" customHeight="1" spans="1:5">
      <c r="A52" s="226" t="s">
        <v>1761</v>
      </c>
      <c r="B52" s="227">
        <v>0</v>
      </c>
      <c r="C52" s="227">
        <v>0</v>
      </c>
      <c r="D52" s="227">
        <v>0</v>
      </c>
      <c r="E52" s="225"/>
    </row>
    <row r="53" s="233" customFormat="1" ht="18" customHeight="1" spans="1:5">
      <c r="A53" s="228" t="s">
        <v>1762</v>
      </c>
      <c r="B53" s="229">
        <v>465</v>
      </c>
      <c r="C53" s="229">
        <v>465</v>
      </c>
      <c r="D53" s="229">
        <v>465</v>
      </c>
      <c r="E53" s="220">
        <f>D53/B53</f>
        <v>1</v>
      </c>
    </row>
    <row r="54" s="233" customFormat="1" ht="18" customHeight="1" spans="1:5">
      <c r="E54" s="249"/>
    </row>
    <row r="55" s="233" customFormat="1" ht="24" customHeight="1" spans="1:5">
      <c r="E55" s="249"/>
    </row>
    <row r="56" s="233" customFormat="1" ht="24" customHeight="1" spans="1:5">
      <c r="E56" s="249"/>
    </row>
    <row r="57" s="233" customFormat="1" ht="24" customHeight="1" spans="1:5">
      <c r="E57" s="249"/>
    </row>
    <row r="58" s="233" customFormat="1" ht="24" customHeight="1" spans="1:5">
      <c r="E58" s="249"/>
    </row>
    <row r="59" s="233" customFormat="1" ht="24" customHeight="1" spans="1:5">
      <c r="E59" s="249"/>
    </row>
    <row r="60" s="233" customFormat="1" ht="24" customHeight="1" spans="1:5">
      <c r="E60" s="249"/>
    </row>
    <row r="61" s="233" customFormat="1" ht="24" customHeight="1" spans="1:5">
      <c r="E61" s="249"/>
    </row>
    <row r="62" s="233" customFormat="1" ht="24" customHeight="1" spans="1:5">
      <c r="E62" s="249"/>
    </row>
    <row r="63" s="233" customFormat="1" ht="24" customHeight="1" spans="1:5">
      <c r="E63" s="249"/>
    </row>
    <row r="64" s="233" customFormat="1" ht="24" customHeight="1" spans="1:5">
      <c r="E64" s="249"/>
    </row>
    <row r="65" s="233" customFormat="1" ht="24" customHeight="1" spans="5:5">
      <c r="E65" s="249"/>
    </row>
    <row r="66" s="233" customFormat="1" ht="24" customHeight="1" spans="5:5">
      <c r="E66" s="249"/>
    </row>
    <row r="67" s="233" customFormat="1" ht="24" customHeight="1" spans="5:5">
      <c r="E67" s="249"/>
    </row>
    <row r="68" s="233" customFormat="1" ht="24" customHeight="1" spans="5:5">
      <c r="E68" s="249"/>
    </row>
    <row r="69" s="233" customFormat="1" ht="24" customHeight="1" spans="5:5">
      <c r="E69" s="249"/>
    </row>
    <row r="70" s="233" customFormat="1" ht="24" customHeight="1" spans="5:5">
      <c r="E70" s="249"/>
    </row>
    <row r="71" s="233" customFormat="1" ht="24" customHeight="1" spans="5:5">
      <c r="E71" s="249"/>
    </row>
    <row r="72" s="233" customFormat="1" ht="24" customHeight="1" spans="5:5">
      <c r="E72" s="249"/>
    </row>
    <row r="73" s="233" customFormat="1" ht="24" customHeight="1" spans="5:5">
      <c r="E73" s="249"/>
    </row>
    <row r="74" s="233" customFormat="1" ht="24" customHeight="1" spans="5:5">
      <c r="E74" s="249"/>
    </row>
    <row r="75" s="233" customFormat="1" ht="24" customHeight="1" spans="5:5">
      <c r="E75" s="249"/>
    </row>
    <row r="76" s="233" customFormat="1" ht="24" customHeight="1" spans="5:5">
      <c r="E76" s="249"/>
    </row>
    <row r="77" s="233" customFormat="1" ht="24" customHeight="1" spans="5:5">
      <c r="E77" s="249"/>
    </row>
    <row r="78" s="233" customFormat="1" ht="24" customHeight="1" spans="5:5">
      <c r="E78" s="249"/>
    </row>
    <row r="79" s="233" customFormat="1" ht="24" customHeight="1" spans="5:5">
      <c r="E79" s="249"/>
    </row>
    <row r="80" s="233" customFormat="1" ht="24" customHeight="1" spans="5:5">
      <c r="E80" s="249"/>
    </row>
    <row r="81" s="233" customFormat="1" ht="24" customHeight="1" spans="5:5">
      <c r="E81" s="249"/>
    </row>
  </sheetData>
  <mergeCells count="2">
    <mergeCell ref="A2:E2"/>
    <mergeCell ref="D3:E3"/>
  </mergeCells>
  <printOptions horizontalCentered="1"/>
  <pageMargins left="0.590277777777778" right="0.590277777777778" top="0.393055555555556" bottom="0.590277777777778" header="0.590277777777778" footer="0.393055555555556"/>
  <pageSetup paperSize="9" orientation="portrait" blackAndWhite="1" useFirstPageNumber="1" horizontalDpi="600" verticalDpi="600"/>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3"/>
  <sheetViews>
    <sheetView showZeros="0" zoomScale="85" zoomScaleNormal="85" topLeftCell="A18" workbookViewId="0">
      <selection activeCell="A5" sqref="$A5:$XFD34"/>
    </sheetView>
  </sheetViews>
  <sheetFormatPr defaultColWidth="9" defaultRowHeight="14.25"/>
  <cols>
    <col min="1" max="1" width="49.25" style="235" customWidth="1"/>
    <col min="2" max="2" width="10.5416666666667" style="235" customWidth="1"/>
    <col min="3" max="3" width="10.725" style="235" customWidth="1"/>
    <col min="4" max="4" width="9.625" style="235" customWidth="1"/>
    <col min="5" max="5" width="9.625" style="236" customWidth="1"/>
    <col min="6" max="16384" width="9" style="235"/>
  </cols>
  <sheetData>
    <row r="1" s="1" customFormat="1" ht="24" customHeight="1" spans="1:13">
      <c r="A1" s="11" t="s">
        <v>1763</v>
      </c>
      <c r="E1" s="237"/>
    </row>
    <row r="2" s="186" customFormat="1" ht="42" customHeight="1" spans="1:13">
      <c r="A2" s="238" t="s">
        <v>1764</v>
      </c>
      <c r="B2" s="239"/>
      <c r="C2" s="239"/>
      <c r="D2" s="239"/>
      <c r="E2" s="240"/>
    </row>
    <row r="3" s="187" customFormat="1" ht="23" customHeight="1" spans="1:13">
      <c r="B3" s="195"/>
      <c r="C3" s="195" t="s">
        <v>2</v>
      </c>
      <c r="D3" s="195"/>
      <c r="E3" s="241"/>
      <c r="F3" s="195"/>
    </row>
    <row r="4" s="232" customFormat="1" ht="33" customHeight="1" spans="1:13">
      <c r="A4" s="197" t="s">
        <v>1234</v>
      </c>
      <c r="B4" s="198" t="s">
        <v>4</v>
      </c>
      <c r="C4" s="198" t="s">
        <v>5</v>
      </c>
      <c r="D4" s="198" t="s">
        <v>6</v>
      </c>
      <c r="E4" s="242" t="s">
        <v>7</v>
      </c>
    </row>
    <row r="5" s="232" customFormat="1" ht="20" customHeight="1" spans="1:13">
      <c r="A5" s="199" t="s">
        <v>498</v>
      </c>
      <c r="B5" s="200">
        <f>B6</f>
        <v>0</v>
      </c>
      <c r="C5" s="200">
        <f>C6</f>
        <v>0</v>
      </c>
      <c r="D5" s="200">
        <f>D6</f>
        <v>0</v>
      </c>
      <c r="E5" s="201"/>
    </row>
    <row r="6" s="233" customFormat="1" ht="20" customHeight="1" spans="1:13">
      <c r="A6" s="199" t="s">
        <v>518</v>
      </c>
      <c r="B6" s="200">
        <f>B7</f>
        <v>0</v>
      </c>
      <c r="C6" s="200">
        <f>C7</f>
        <v>0</v>
      </c>
      <c r="D6" s="200">
        <f>D7</f>
        <v>0</v>
      </c>
      <c r="E6" s="202"/>
    </row>
    <row r="7" s="233" customFormat="1" ht="20" customHeight="1" spans="1:13">
      <c r="A7" s="203" t="s">
        <v>1765</v>
      </c>
      <c r="B7" s="200">
        <v>0</v>
      </c>
      <c r="C7" s="200">
        <v>0</v>
      </c>
      <c r="D7" s="200">
        <v>0</v>
      </c>
      <c r="E7" s="202"/>
    </row>
    <row r="8" s="233" customFormat="1" ht="20" customHeight="1" spans="1:13">
      <c r="A8" s="199" t="s">
        <v>1766</v>
      </c>
      <c r="B8" s="204">
        <f>B9+B20+B30+B32</f>
        <v>265</v>
      </c>
      <c r="C8" s="204">
        <f>C9+C20+C30+C32</f>
        <v>265</v>
      </c>
      <c r="D8" s="204">
        <f>D9+D20+D30+D32</f>
        <v>265</v>
      </c>
      <c r="E8" s="205">
        <f>D8/B8</f>
        <v>1</v>
      </c>
    </row>
    <row r="9" s="233" customFormat="1" ht="20" customHeight="1" spans="1:13">
      <c r="A9" s="199" t="s">
        <v>1767</v>
      </c>
      <c r="B9" s="206">
        <f>SUM(B10:B19)</f>
        <v>0</v>
      </c>
      <c r="C9" s="206">
        <f>SUM(C10:C19)</f>
        <v>0</v>
      </c>
      <c r="D9" s="206">
        <f>SUM(D10:D19)</f>
        <v>0</v>
      </c>
      <c r="E9" s="207"/>
    </row>
    <row r="10" s="233" customFormat="1" ht="20" customHeight="1" spans="1:13">
      <c r="A10" s="203" t="s">
        <v>1768</v>
      </c>
      <c r="B10" s="206">
        <v>0</v>
      </c>
      <c r="C10" s="206">
        <v>0</v>
      </c>
      <c r="D10" s="206">
        <v>0</v>
      </c>
      <c r="E10" s="207"/>
    </row>
    <row r="11" s="233" customFormat="1" ht="20" customHeight="1" spans="1:13">
      <c r="A11" s="203" t="s">
        <v>1769</v>
      </c>
      <c r="B11" s="206">
        <v>0</v>
      </c>
      <c r="C11" s="206">
        <v>0</v>
      </c>
      <c r="D11" s="206">
        <v>0</v>
      </c>
      <c r="E11" s="207"/>
      <c r="M11" s="243"/>
    </row>
    <row r="12" s="233" customFormat="1" ht="20" customHeight="1" spans="1:13">
      <c r="A12" s="203" t="s">
        <v>1770</v>
      </c>
      <c r="B12" s="206">
        <v>0</v>
      </c>
      <c r="C12" s="206">
        <v>0</v>
      </c>
      <c r="D12" s="206">
        <v>0</v>
      </c>
      <c r="E12" s="207"/>
      <c r="M12" s="243"/>
    </row>
    <row r="13" s="233" customFormat="1" ht="20" customHeight="1" spans="1:13">
      <c r="A13" s="203" t="s">
        <v>1771</v>
      </c>
      <c r="B13" s="206">
        <v>0</v>
      </c>
      <c r="C13" s="206">
        <v>0</v>
      </c>
      <c r="D13" s="206">
        <v>0</v>
      </c>
      <c r="E13" s="207"/>
      <c r="M13" s="243"/>
    </row>
    <row r="14" s="233" customFormat="1" ht="20" customHeight="1" spans="1:13">
      <c r="A14" s="203" t="s">
        <v>1772</v>
      </c>
      <c r="B14" s="206">
        <v>0</v>
      </c>
      <c r="C14" s="206">
        <v>0</v>
      </c>
      <c r="D14" s="206">
        <v>0</v>
      </c>
      <c r="E14" s="207"/>
      <c r="M14" s="243"/>
    </row>
    <row r="15" s="233" customFormat="1" ht="20" customHeight="1" spans="1:13">
      <c r="A15" s="203" t="s">
        <v>1773</v>
      </c>
      <c r="B15" s="206">
        <v>0</v>
      </c>
      <c r="C15" s="206">
        <v>0</v>
      </c>
      <c r="D15" s="206">
        <v>0</v>
      </c>
      <c r="E15" s="207"/>
      <c r="M15" s="243"/>
    </row>
    <row r="16" s="233" customFormat="1" ht="20" customHeight="1" spans="1:13">
      <c r="A16" s="203" t="s">
        <v>1774</v>
      </c>
      <c r="B16" s="206">
        <v>0</v>
      </c>
      <c r="C16" s="206">
        <v>0</v>
      </c>
      <c r="D16" s="206">
        <v>0</v>
      </c>
      <c r="E16" s="207"/>
      <c r="M16" s="243"/>
    </row>
    <row r="17" s="233" customFormat="1" ht="20" customHeight="1" spans="1:13">
      <c r="A17" s="203" t="s">
        <v>1775</v>
      </c>
      <c r="B17" s="209">
        <v>0</v>
      </c>
      <c r="C17" s="206">
        <v>0</v>
      </c>
      <c r="D17" s="206">
        <v>0</v>
      </c>
      <c r="E17" s="207"/>
      <c r="M17" s="243"/>
    </row>
    <row r="18" s="233" customFormat="1" ht="20" customHeight="1" spans="1:13">
      <c r="A18" s="210" t="s">
        <v>1776</v>
      </c>
      <c r="B18" s="206">
        <v>0</v>
      </c>
      <c r="C18" s="211">
        <v>0</v>
      </c>
      <c r="D18" s="206">
        <v>0</v>
      </c>
      <c r="E18" s="207"/>
      <c r="M18" s="243"/>
    </row>
    <row r="19" s="233" customFormat="1" ht="20" customHeight="1" spans="1:13">
      <c r="A19" s="203" t="s">
        <v>1777</v>
      </c>
      <c r="B19" s="212">
        <v>0</v>
      </c>
      <c r="C19" s="206">
        <v>0</v>
      </c>
      <c r="D19" s="206">
        <v>0</v>
      </c>
      <c r="E19" s="207"/>
      <c r="M19" s="243"/>
    </row>
    <row r="20" s="233" customFormat="1" ht="20" customHeight="1" spans="1:13">
      <c r="A20" s="199" t="s">
        <v>1778</v>
      </c>
      <c r="B20" s="204">
        <f>SUM(B21:B29)</f>
        <v>265</v>
      </c>
      <c r="C20" s="204">
        <f>SUM(C21:C29)</f>
        <v>265</v>
      </c>
      <c r="D20" s="204">
        <f>SUM(D21:D29)</f>
        <v>265</v>
      </c>
      <c r="E20" s="205">
        <f>D20/B20</f>
        <v>1</v>
      </c>
      <c r="M20" s="243"/>
    </row>
    <row r="21" s="233" customFormat="1" ht="20" customHeight="1" spans="1:13">
      <c r="A21" s="203" t="s">
        <v>1779</v>
      </c>
      <c r="B21" s="206">
        <v>0</v>
      </c>
      <c r="C21" s="206">
        <v>0</v>
      </c>
      <c r="D21" s="206">
        <v>0</v>
      </c>
      <c r="E21" s="207"/>
      <c r="M21" s="243"/>
    </row>
    <row r="22" s="233" customFormat="1" ht="20" customHeight="1" spans="1:13">
      <c r="A22" s="203" t="s">
        <v>1780</v>
      </c>
      <c r="B22" s="206">
        <v>265</v>
      </c>
      <c r="C22" s="206">
        <v>265</v>
      </c>
      <c r="D22" s="206">
        <v>265</v>
      </c>
      <c r="E22" s="207">
        <f>D22/B22</f>
        <v>1</v>
      </c>
      <c r="M22" s="243"/>
    </row>
    <row r="23" s="233" customFormat="1" ht="20" customHeight="1" spans="1:13">
      <c r="A23" s="203" t="s">
        <v>1781</v>
      </c>
      <c r="B23" s="206">
        <v>0</v>
      </c>
      <c r="C23" s="206">
        <v>0</v>
      </c>
      <c r="D23" s="206">
        <v>0</v>
      </c>
      <c r="E23" s="207"/>
      <c r="M23" s="243"/>
    </row>
    <row r="24" s="233" customFormat="1" ht="20" customHeight="1" spans="1:13">
      <c r="A24" s="203" t="s">
        <v>1782</v>
      </c>
      <c r="B24" s="206">
        <v>0</v>
      </c>
      <c r="C24" s="206">
        <v>0</v>
      </c>
      <c r="D24" s="206">
        <v>0</v>
      </c>
      <c r="E24" s="207"/>
      <c r="M24" s="243"/>
    </row>
    <row r="25" s="233" customFormat="1" ht="20" customHeight="1" spans="1:13">
      <c r="A25" s="203" t="s">
        <v>1783</v>
      </c>
      <c r="B25" s="206">
        <v>0</v>
      </c>
      <c r="C25" s="206">
        <v>0</v>
      </c>
      <c r="D25" s="206">
        <v>0</v>
      </c>
      <c r="E25" s="207"/>
      <c r="M25" s="243"/>
    </row>
    <row r="26" s="233" customFormat="1" ht="20" customHeight="1" spans="1:13">
      <c r="A26" s="203" t="s">
        <v>1784</v>
      </c>
      <c r="B26" s="206">
        <v>0</v>
      </c>
      <c r="C26" s="206">
        <v>0</v>
      </c>
      <c r="D26" s="206">
        <v>0</v>
      </c>
      <c r="E26" s="207"/>
      <c r="M26" s="243"/>
    </row>
    <row r="27" s="233" customFormat="1" ht="20" customHeight="1" spans="1:13">
      <c r="A27" s="203" t="s">
        <v>1785</v>
      </c>
      <c r="B27" s="206">
        <v>0</v>
      </c>
      <c r="C27" s="206">
        <v>0</v>
      </c>
      <c r="D27" s="206">
        <v>0</v>
      </c>
      <c r="E27" s="207"/>
      <c r="M27" s="243"/>
    </row>
    <row r="28" s="233" customFormat="1" ht="20" customHeight="1" spans="1:13">
      <c r="A28" s="203" t="s">
        <v>1786</v>
      </c>
      <c r="B28" s="206">
        <v>0</v>
      </c>
      <c r="C28" s="206">
        <v>0</v>
      </c>
      <c r="D28" s="206">
        <v>0</v>
      </c>
      <c r="E28" s="207"/>
      <c r="M28" s="243"/>
    </row>
    <row r="29" s="233" customFormat="1" ht="20" customHeight="1" spans="1:13">
      <c r="A29" s="203" t="s">
        <v>1787</v>
      </c>
      <c r="B29" s="206">
        <v>0</v>
      </c>
      <c r="C29" s="206">
        <v>0</v>
      </c>
      <c r="D29" s="206">
        <v>0</v>
      </c>
      <c r="E29" s="207"/>
      <c r="M29" s="243"/>
    </row>
    <row r="30" s="233" customFormat="1" ht="20" customHeight="1" spans="1:13">
      <c r="A30" s="199" t="s">
        <v>1788</v>
      </c>
      <c r="B30" s="206">
        <f>B31</f>
        <v>0</v>
      </c>
      <c r="C30" s="206">
        <f>C31</f>
        <v>0</v>
      </c>
      <c r="D30" s="206">
        <f>D31</f>
        <v>0</v>
      </c>
      <c r="E30" s="207"/>
      <c r="M30" s="243"/>
    </row>
    <row r="31" s="233" customFormat="1" ht="20" customHeight="1" spans="1:13">
      <c r="A31" s="203" t="s">
        <v>1789</v>
      </c>
      <c r="B31" s="206">
        <v>0</v>
      </c>
      <c r="C31" s="206">
        <v>0</v>
      </c>
      <c r="D31" s="206">
        <v>0</v>
      </c>
      <c r="E31" s="207"/>
      <c r="M31" s="243"/>
    </row>
    <row r="32" s="233" customFormat="1" ht="20" customHeight="1" spans="1:13">
      <c r="A32" s="199" t="s">
        <v>1790</v>
      </c>
      <c r="B32" s="209">
        <f>B33</f>
        <v>0</v>
      </c>
      <c r="C32" s="206">
        <f>C33</f>
        <v>0</v>
      </c>
      <c r="D32" s="206">
        <f>D33</f>
        <v>0</v>
      </c>
      <c r="E32" s="207"/>
      <c r="M32" s="243"/>
    </row>
    <row r="33" s="233" customFormat="1" ht="20" customHeight="1" spans="1:13">
      <c r="A33" s="210" t="s">
        <v>1791</v>
      </c>
      <c r="B33" s="206">
        <v>0</v>
      </c>
      <c r="C33" s="211">
        <v>0</v>
      </c>
      <c r="D33" s="206">
        <v>0</v>
      </c>
      <c r="E33" s="207"/>
      <c r="M33" s="243"/>
    </row>
    <row r="34" s="234" customFormat="1" ht="20" customHeight="1" spans="1:13">
      <c r="A34" s="213" t="s">
        <v>1766</v>
      </c>
      <c r="B34" s="214">
        <v>265</v>
      </c>
      <c r="C34" s="214">
        <v>265</v>
      </c>
      <c r="D34" s="214">
        <v>265</v>
      </c>
      <c r="E34" s="205">
        <f>D34/B34</f>
        <v>1</v>
      </c>
    </row>
    <row r="35" s="234" customFormat="1" ht="24" customHeight="1" spans="1:13">
      <c r="A35" s="233"/>
      <c r="B35" s="233"/>
      <c r="C35" s="233"/>
      <c r="D35" s="244"/>
      <c r="E35" s="245"/>
    </row>
    <row r="36" s="234" customFormat="1" ht="24" customHeight="1" spans="1:13">
      <c r="A36" s="233"/>
      <c r="B36" s="233"/>
      <c r="C36" s="233"/>
      <c r="D36" s="244"/>
      <c r="E36" s="245"/>
    </row>
    <row r="37" s="234" customFormat="1" ht="24" customHeight="1" spans="1:13">
      <c r="A37" s="233"/>
      <c r="B37" s="233"/>
      <c r="C37" s="233"/>
      <c r="D37" s="244"/>
      <c r="E37" s="245"/>
    </row>
    <row r="38" s="233" customFormat="1" ht="24" customHeight="1" spans="1:13">
      <c r="D38" s="244"/>
      <c r="E38" s="245"/>
    </row>
    <row r="39" s="234" customFormat="1" ht="24" customHeight="1" spans="1:13">
      <c r="A39" s="233"/>
      <c r="B39" s="233"/>
      <c r="C39" s="233"/>
      <c r="D39" s="244"/>
      <c r="E39" s="245"/>
    </row>
    <row r="40" s="234" customFormat="1" ht="24" customHeight="1" spans="1:13">
      <c r="A40" s="233"/>
      <c r="B40" s="233"/>
      <c r="C40" s="233"/>
      <c r="D40" s="244"/>
      <c r="E40" s="245"/>
    </row>
    <row r="41" s="233" customFormat="1" ht="24" customHeight="1" spans="1:13">
      <c r="D41" s="246"/>
      <c r="E41" s="247"/>
    </row>
    <row r="42" s="234" customFormat="1" ht="24" customHeight="1" spans="1:13">
      <c r="A42" s="233"/>
      <c r="B42" s="233"/>
      <c r="C42" s="233"/>
      <c r="D42" s="246"/>
      <c r="E42" s="247"/>
    </row>
    <row r="43" s="234" customFormat="1" ht="24" customHeight="1" spans="1:13">
      <c r="A43" s="233"/>
      <c r="B43" s="233"/>
      <c r="C43" s="233"/>
      <c r="D43" s="246"/>
      <c r="E43" s="247"/>
    </row>
    <row r="44" s="234" customFormat="1" ht="24" customHeight="1" spans="1:13">
      <c r="A44" s="233"/>
      <c r="B44" s="233"/>
      <c r="C44" s="233"/>
      <c r="D44" s="246"/>
      <c r="E44" s="247"/>
    </row>
    <row r="45" s="233" customFormat="1" ht="24" customHeight="1" spans="1:13">
      <c r="D45" s="246"/>
      <c r="E45" s="247"/>
    </row>
    <row r="46" s="234" customFormat="1" ht="24" customHeight="1" spans="1:13">
      <c r="A46" s="233"/>
      <c r="B46" s="233"/>
      <c r="C46" s="233"/>
      <c r="D46" s="246"/>
      <c r="E46" s="247"/>
    </row>
    <row r="47" s="234" customFormat="1" ht="24" customHeight="1" spans="1:13">
      <c r="A47" s="233"/>
      <c r="B47" s="233"/>
      <c r="C47" s="233"/>
      <c r="D47" s="246"/>
      <c r="E47" s="247"/>
    </row>
    <row r="48" s="233" customFormat="1" ht="24" customHeight="1" spans="1:13">
      <c r="D48" s="244"/>
      <c r="E48" s="245"/>
    </row>
    <row r="49" s="233" customFormat="1" ht="24" customHeight="1" spans="1:5">
      <c r="D49" s="244"/>
      <c r="E49" s="245"/>
    </row>
    <row r="50" s="233" customFormat="1" ht="24" customHeight="1" spans="1:5">
      <c r="D50" s="244"/>
      <c r="E50" s="245"/>
    </row>
    <row r="51" s="234" customFormat="1" ht="24" customHeight="1" spans="1:5">
      <c r="A51" s="248"/>
      <c r="B51" s="248"/>
      <c r="C51" s="248"/>
      <c r="D51" s="244"/>
      <c r="E51" s="245"/>
    </row>
    <row r="52" s="234" customFormat="1" ht="24" customHeight="1" spans="1:5">
      <c r="A52" s="233"/>
      <c r="B52" s="233"/>
      <c r="C52" s="233"/>
      <c r="D52" s="244"/>
      <c r="E52" s="245"/>
    </row>
    <row r="53" s="234" customFormat="1" ht="24" customHeight="1" spans="1:5">
      <c r="A53" s="233"/>
      <c r="B53" s="233"/>
      <c r="C53" s="233"/>
      <c r="D53" s="244"/>
      <c r="E53" s="245"/>
    </row>
    <row r="54" s="233" customFormat="1" ht="24" customHeight="1" spans="1:5">
      <c r="D54" s="244"/>
      <c r="E54" s="245"/>
    </row>
    <row r="55" s="233" customFormat="1" ht="24" customHeight="1" spans="1:5">
      <c r="D55" s="244"/>
      <c r="E55" s="245"/>
    </row>
    <row r="56" s="233" customFormat="1" ht="24" customHeight="1" spans="1:5">
      <c r="D56" s="244"/>
      <c r="E56" s="245"/>
    </row>
    <row r="57" s="233" customFormat="1" ht="24" customHeight="1" spans="1:5">
      <c r="A57" s="232"/>
      <c r="B57" s="232"/>
      <c r="C57" s="232"/>
      <c r="D57" s="246"/>
      <c r="E57" s="247"/>
    </row>
    <row r="58" s="233" customFormat="1" ht="24" customHeight="1" spans="1:5">
      <c r="D58" s="246"/>
      <c r="E58" s="247"/>
    </row>
    <row r="59" s="233" customFormat="1" ht="24" customHeight="1" spans="1:5">
      <c r="D59" s="244"/>
      <c r="E59" s="245"/>
    </row>
    <row r="60" s="233" customFormat="1" ht="24" customHeight="1" spans="1:5">
      <c r="D60" s="244"/>
      <c r="E60" s="245"/>
    </row>
    <row r="61" s="233" customFormat="1" ht="24" customHeight="1" spans="1:5">
      <c r="D61" s="246"/>
      <c r="E61" s="247"/>
    </row>
    <row r="62" s="233" customFormat="1" ht="24" customHeight="1" spans="1:5">
      <c r="D62" s="244"/>
      <c r="E62" s="245"/>
    </row>
    <row r="63" s="233" customFormat="1" ht="24" customHeight="1" spans="1:5">
      <c r="A63" s="232"/>
      <c r="B63" s="232"/>
      <c r="C63" s="232"/>
      <c r="D63" s="246"/>
      <c r="E63" s="247"/>
    </row>
    <row r="64" s="233" customFormat="1" ht="24" customHeight="1" spans="1:5">
      <c r="D64" s="246"/>
      <c r="E64" s="247"/>
    </row>
    <row r="65" s="233" customFormat="1" ht="24" customHeight="1" spans="4:5">
      <c r="D65" s="244"/>
      <c r="E65" s="245"/>
    </row>
    <row r="66" s="233" customFormat="1" ht="24" customHeight="1" spans="4:5">
      <c r="D66" s="244"/>
      <c r="E66" s="245"/>
    </row>
    <row r="67" s="233" customFormat="1" ht="24" customHeight="1" spans="4:5">
      <c r="E67" s="249"/>
    </row>
    <row r="68" s="233" customFormat="1" ht="24" customHeight="1" spans="4:5">
      <c r="E68" s="249"/>
    </row>
    <row r="69" s="233" customFormat="1" ht="24" customHeight="1" spans="4:5">
      <c r="E69" s="249"/>
    </row>
    <row r="70" s="233" customFormat="1" ht="24" customHeight="1" spans="4:5">
      <c r="E70" s="249"/>
    </row>
    <row r="71" s="233" customFormat="1" ht="24" customHeight="1" spans="4:5">
      <c r="E71" s="249"/>
    </row>
    <row r="72" s="233" customFormat="1" ht="24" customHeight="1" spans="4:5">
      <c r="E72" s="249"/>
    </row>
    <row r="73" s="233" customFormat="1" ht="24" customHeight="1" spans="4:5">
      <c r="E73" s="249"/>
    </row>
    <row r="74" s="233" customFormat="1" ht="24" customHeight="1" spans="4:5">
      <c r="E74" s="249"/>
    </row>
    <row r="75" s="233" customFormat="1" ht="24" customHeight="1" spans="4:5">
      <c r="E75" s="249"/>
    </row>
    <row r="76" s="233" customFormat="1" ht="24" customHeight="1" spans="4:5">
      <c r="E76" s="249"/>
    </row>
    <row r="77" s="233" customFormat="1" ht="24" customHeight="1" spans="4:5">
      <c r="E77" s="249"/>
    </row>
    <row r="78" s="233" customFormat="1" ht="24" customHeight="1" spans="4:5">
      <c r="E78" s="249"/>
    </row>
    <row r="79" s="233" customFormat="1" ht="24" customHeight="1" spans="4:5">
      <c r="E79" s="249"/>
    </row>
    <row r="80" s="233" customFormat="1" ht="24" customHeight="1" spans="4:5">
      <c r="E80" s="249"/>
    </row>
    <row r="81" s="233" customFormat="1" ht="24" customHeight="1" spans="5:5">
      <c r="E81" s="249"/>
    </row>
    <row r="82" s="233" customFormat="1" ht="24" customHeight="1" spans="5:5">
      <c r="E82" s="249"/>
    </row>
    <row r="83" s="233" customFormat="1" ht="24" customHeight="1" spans="5:5">
      <c r="E83" s="249"/>
    </row>
    <row r="84" s="233" customFormat="1" ht="24" customHeight="1" spans="5:5">
      <c r="E84" s="249"/>
    </row>
    <row r="85" s="233" customFormat="1" ht="24" customHeight="1" spans="5:5">
      <c r="E85" s="249"/>
    </row>
    <row r="86" s="233" customFormat="1" ht="24" customHeight="1" spans="5:5">
      <c r="E86" s="249"/>
    </row>
    <row r="87" s="233" customFormat="1" ht="24" customHeight="1" spans="5:5">
      <c r="E87" s="249"/>
    </row>
    <row r="88" s="233" customFormat="1" ht="24" customHeight="1" spans="5:5">
      <c r="E88" s="249"/>
    </row>
    <row r="89" s="233" customFormat="1" ht="24" customHeight="1" spans="5:5">
      <c r="E89" s="249"/>
    </row>
    <row r="90" s="233" customFormat="1" ht="24" customHeight="1" spans="5:5">
      <c r="E90" s="249"/>
    </row>
    <row r="91" s="233" customFormat="1" ht="24" customHeight="1" spans="5:5">
      <c r="E91" s="249"/>
    </row>
    <row r="92" s="233" customFormat="1" ht="24" customHeight="1" spans="5:5">
      <c r="E92" s="249"/>
    </row>
    <row r="93" s="233" customFormat="1" ht="24" customHeight="1" spans="5:5">
      <c r="E93" s="249"/>
    </row>
  </sheetData>
  <mergeCells count="2">
    <mergeCell ref="A2:E2"/>
    <mergeCell ref="C3:E3"/>
  </mergeCells>
  <printOptions horizontalCentered="1"/>
  <pageMargins left="0.590277777777778" right="0.590277777777778" top="0.393055555555556" bottom="0.432638888888889" header="0.707638888888889" footer="0.15625"/>
  <pageSetup paperSize="9" firstPageNumber="0" orientation="portrait" blackAndWhite="1" useFirstPageNumber="1"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workbookViewId="0">
      <selection activeCell="A1" sqref="A1:D12"/>
    </sheetView>
  </sheetViews>
  <sheetFormatPr defaultColWidth="9" defaultRowHeight="14.25"/>
  <cols>
    <col min="1" max="1" width="34.75" style="174" customWidth="1"/>
    <col min="2" max="2" width="10.25" style="174" customWidth="1"/>
    <col min="3" max="3" width="35.2" style="174" customWidth="1"/>
    <col min="4" max="4" width="9.25" style="174" customWidth="1"/>
    <col min="5" max="16384" width="9" style="174"/>
  </cols>
  <sheetData>
    <row r="1" s="1" customFormat="1" ht="24" customHeight="1" spans="1:14">
      <c r="A1" s="11" t="s">
        <v>1792</v>
      </c>
    </row>
    <row r="2" s="170" customFormat="1" ht="33" customHeight="1" spans="1:14">
      <c r="A2" s="175" t="s">
        <v>1793</v>
      </c>
      <c r="B2" s="231"/>
      <c r="C2" s="231"/>
      <c r="D2" s="231"/>
    </row>
    <row r="3" s="171" customFormat="1" ht="21" customHeight="1" spans="1:14">
      <c r="B3" s="176"/>
      <c r="C3" s="176" t="s">
        <v>67</v>
      </c>
      <c r="D3" s="176"/>
      <c r="E3" s="177"/>
      <c r="F3" s="177"/>
    </row>
    <row r="4" s="172" customFormat="1" ht="24" customHeight="1" spans="1:14">
      <c r="A4" s="101" t="s">
        <v>68</v>
      </c>
      <c r="B4" s="178" t="s">
        <v>6</v>
      </c>
      <c r="C4" s="101" t="s">
        <v>69</v>
      </c>
      <c r="D4" s="178" t="s">
        <v>6</v>
      </c>
    </row>
    <row r="5" s="173" customFormat="1" ht="21" customHeight="1" spans="1:14">
      <c r="A5" s="179" t="s">
        <v>1762</v>
      </c>
      <c r="B5" s="180">
        <f>'[53]L14'!E5</f>
        <v>465</v>
      </c>
      <c r="C5" s="179" t="s">
        <v>1766</v>
      </c>
      <c r="D5" s="180">
        <f>'[53]L14'!J5</f>
        <v>265</v>
      </c>
    </row>
    <row r="6" s="173" customFormat="1" ht="21" customHeight="1" spans="1:14">
      <c r="A6" s="179" t="s">
        <v>1794</v>
      </c>
      <c r="B6" s="180">
        <v>0</v>
      </c>
      <c r="C6" s="179" t="s">
        <v>1795</v>
      </c>
      <c r="D6" s="180">
        <v>0</v>
      </c>
    </row>
    <row r="7" s="173" customFormat="1" ht="21" customHeight="1" spans="1:14">
      <c r="A7" s="179" t="s">
        <v>1796</v>
      </c>
      <c r="B7" s="180">
        <v>0</v>
      </c>
      <c r="C7" s="179" t="s">
        <v>1797</v>
      </c>
      <c r="D7" s="180">
        <v>0</v>
      </c>
      <c r="N7" s="181"/>
    </row>
    <row r="8" s="173" customFormat="1" ht="21" customHeight="1" spans="1:14">
      <c r="A8" s="179" t="s">
        <v>1798</v>
      </c>
      <c r="B8" s="180">
        <v>0</v>
      </c>
      <c r="C8" s="179" t="s">
        <v>1799</v>
      </c>
      <c r="D8" s="180">
        <v>200</v>
      </c>
    </row>
    <row r="9" s="230" customFormat="1" ht="21" customHeight="1" spans="1:14">
      <c r="A9" s="179" t="s">
        <v>1800</v>
      </c>
      <c r="B9" s="180">
        <v>0</v>
      </c>
      <c r="C9" s="179" t="s">
        <v>1801</v>
      </c>
      <c r="D9" s="180">
        <v>0</v>
      </c>
      <c r="E9" s="173"/>
    </row>
    <row r="10" s="173" customFormat="1" ht="21" customHeight="1" spans="1:14">
      <c r="A10" s="179" t="s">
        <v>1802</v>
      </c>
      <c r="B10" s="180">
        <v>0</v>
      </c>
      <c r="C10" s="179" t="s">
        <v>1803</v>
      </c>
      <c r="D10" s="180">
        <v>0</v>
      </c>
    </row>
    <row r="11" s="173" customFormat="1" ht="21" customHeight="1" spans="1:14">
      <c r="A11" s="179"/>
      <c r="B11" s="183"/>
      <c r="C11" s="179" t="s">
        <v>1804</v>
      </c>
      <c r="D11" s="180">
        <f>B12-SUM(D5:D10)</f>
        <v>0</v>
      </c>
    </row>
    <row r="12" s="173" customFormat="1" ht="21" customHeight="1" spans="1:14">
      <c r="A12" s="184" t="s">
        <v>115</v>
      </c>
      <c r="B12" s="180">
        <f>SUM(B5:B10)</f>
        <v>465</v>
      </c>
      <c r="C12" s="184" t="s">
        <v>116</v>
      </c>
      <c r="D12" s="180">
        <f>SUM(D5:D11)</f>
        <v>465</v>
      </c>
    </row>
    <row r="13" s="173" customFormat="1" ht="24" customHeight="1" spans="1:14">
      <c r="J13" s="181"/>
    </row>
    <row r="14" s="173" customFormat="1" ht="24" customHeight="1" spans="1:14">
      <c r="D14" s="172"/>
    </row>
    <row r="15" s="173" customFormat="1" ht="24" customHeight="1"/>
    <row r="16" s="173" customFormat="1" ht="24" customHeight="1"/>
    <row r="17" s="173" customFormat="1" ht="24" customHeight="1"/>
    <row r="18" s="173" customFormat="1" ht="24" customHeight="1"/>
    <row r="19" s="173" customFormat="1" ht="24" customHeight="1"/>
    <row r="20" s="173" customFormat="1" ht="24" customHeight="1"/>
    <row r="21" s="173" customFormat="1" ht="24" customHeight="1"/>
    <row r="22" s="173" customFormat="1" ht="24" customHeight="1"/>
    <row r="23" s="173" customFormat="1" ht="24" customHeight="1"/>
    <row r="24" s="173" customFormat="1" ht="24" customHeight="1"/>
    <row r="25" s="173" customFormat="1" ht="24" customHeight="1"/>
    <row r="26" s="173" customFormat="1" ht="24" customHeight="1" spans="1:1">
      <c r="A26" s="185"/>
    </row>
    <row r="27" s="173" customFormat="1" ht="24" customHeight="1"/>
    <row r="28" s="173" customFormat="1" ht="24" customHeight="1"/>
    <row r="29" s="173" customFormat="1" ht="24" customHeight="1"/>
    <row r="30" s="173" customFormat="1" ht="24" customHeight="1"/>
    <row r="31" s="173" customFormat="1" ht="24" customHeight="1"/>
    <row r="32" s="173" customFormat="1" ht="24" customHeight="1"/>
    <row r="33" s="173" customFormat="1" ht="24" customHeight="1"/>
    <row r="34" s="173" customFormat="1" ht="24" customHeight="1"/>
    <row r="35" s="173" customFormat="1" ht="24" customHeight="1"/>
    <row r="36" s="173" customFormat="1" ht="24" customHeight="1"/>
    <row r="37" s="173" customFormat="1" ht="24" customHeight="1"/>
    <row r="38" s="173" customFormat="1" ht="24" customHeight="1"/>
    <row r="39" s="173" customFormat="1" ht="24" customHeight="1"/>
    <row r="40" s="173" customFormat="1" ht="24" customHeight="1"/>
    <row r="41" s="173" customFormat="1" ht="24" customHeight="1"/>
    <row r="42" s="173" customFormat="1" ht="24" customHeight="1"/>
    <row r="43" s="173" customFormat="1" ht="24" customHeight="1"/>
    <row r="44" s="173" customFormat="1" ht="24" customHeight="1"/>
    <row r="45" s="173" customFormat="1" ht="24" customHeight="1"/>
    <row r="46" s="173" customFormat="1" ht="24" customHeight="1"/>
    <row r="47" s="173" customFormat="1" ht="24" customHeight="1"/>
    <row r="48" s="173" customFormat="1" ht="24" customHeight="1"/>
    <row r="49" s="173" customFormat="1" ht="24" customHeight="1"/>
    <row r="50" s="173" customFormat="1" ht="24" customHeight="1"/>
    <row r="51" s="173" customFormat="1" ht="24" customHeight="1"/>
    <row r="52" s="173" customFormat="1" ht="24" customHeight="1"/>
    <row r="53" s="173" customFormat="1" ht="24" customHeight="1"/>
    <row r="54" s="173" customFormat="1" ht="24" customHeight="1"/>
    <row r="55" s="173" customFormat="1" ht="24" customHeight="1"/>
    <row r="56" s="173" customFormat="1" ht="24" customHeight="1"/>
    <row r="57" s="173" customFormat="1" ht="24" customHeight="1"/>
    <row r="58" s="173" customFormat="1" ht="24" customHeight="1"/>
    <row r="59" s="173" customFormat="1" ht="24" customHeight="1"/>
    <row r="60" s="173" customFormat="1" ht="24" customHeight="1"/>
    <row r="61" s="173" customFormat="1" ht="24" customHeight="1"/>
    <row r="62" s="173" customFormat="1" ht="24" customHeight="1"/>
    <row r="63" s="173" customFormat="1" ht="24" customHeight="1"/>
    <row r="64" s="173" customFormat="1" ht="24" customHeight="1"/>
    <row r="65" s="173" customFormat="1" ht="24" customHeight="1"/>
    <row r="66" s="173" customFormat="1" ht="24" customHeight="1"/>
    <row r="67" s="173" customFormat="1" ht="24" customHeight="1"/>
    <row r="68" s="173" customFormat="1" ht="24" customHeight="1"/>
    <row r="69" s="173" customFormat="1" ht="24" customHeight="1"/>
    <row r="70" s="173" customFormat="1" ht="24" customHeight="1"/>
    <row r="71" s="173" customFormat="1" ht="24" customHeight="1"/>
    <row r="72" s="173" customFormat="1" ht="24" customHeight="1"/>
    <row r="73" s="173" customFormat="1" ht="24" customHeight="1"/>
    <row r="74" s="173" customFormat="1" ht="24" customHeight="1"/>
    <row r="75" s="173" customFormat="1" ht="24" customHeight="1"/>
    <row r="76" s="173" customFormat="1" ht="24" customHeight="1"/>
    <row r="77" s="173" customFormat="1" ht="24" customHeight="1"/>
    <row r="78" s="173" customFormat="1" ht="24" customHeight="1"/>
    <row r="79" s="173" customFormat="1" ht="24" customHeight="1"/>
    <row r="80" s="173" customFormat="1" ht="24" customHeight="1"/>
    <row r="81" s="173"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1"/>
  <sheetViews>
    <sheetView showZeros="0" zoomScale="85" zoomScaleNormal="85" workbookViewId="0">
      <selection activeCell="A1" sqref="A1:E53"/>
    </sheetView>
  </sheetViews>
  <sheetFormatPr defaultColWidth="9" defaultRowHeight="14.25"/>
  <cols>
    <col min="1" max="1" width="47.125" style="192" customWidth="1"/>
    <col min="2" max="5" width="10.625" style="192" customWidth="1"/>
    <col min="6" max="16384" width="9" style="192"/>
  </cols>
  <sheetData>
    <row r="1" s="1" customFormat="1" ht="24" customHeight="1" spans="1:11">
      <c r="A1" s="11" t="s">
        <v>1805</v>
      </c>
    </row>
    <row r="2" s="186" customFormat="1" ht="42" customHeight="1" spans="1:11">
      <c r="A2" s="217" t="s">
        <v>1806</v>
      </c>
    </row>
    <row r="3" s="187" customFormat="1" ht="27" customHeight="1" spans="1:11">
      <c r="B3" s="195" t="s">
        <v>2</v>
      </c>
      <c r="C3" s="195"/>
      <c r="D3" s="195"/>
      <c r="E3" s="195"/>
      <c r="F3" s="195"/>
    </row>
    <row r="4" s="188" customFormat="1" ht="33" customHeight="1" spans="1:11">
      <c r="A4" s="197" t="s">
        <v>1234</v>
      </c>
      <c r="B4" s="198" t="s">
        <v>4</v>
      </c>
      <c r="C4" s="198" t="s">
        <v>121</v>
      </c>
      <c r="D4" s="198" t="s">
        <v>6</v>
      </c>
      <c r="E4" s="198" t="s">
        <v>7</v>
      </c>
    </row>
    <row r="5" s="215" customFormat="1" ht="19" customHeight="1" spans="1:11">
      <c r="A5" s="218" t="s">
        <v>1714</v>
      </c>
      <c r="B5" s="219">
        <f>SUM(B6:B36)</f>
        <v>465</v>
      </c>
      <c r="C5" s="219">
        <f>SUM(C6:C36)</f>
        <v>465</v>
      </c>
      <c r="D5" s="219">
        <f>SUM(D6:D36)</f>
        <v>465</v>
      </c>
      <c r="E5" s="220">
        <f>D5/B5</f>
        <v>1</v>
      </c>
    </row>
    <row r="6" s="216" customFormat="1" ht="19" customHeight="1" spans="1:11">
      <c r="A6" s="221" t="s">
        <v>1715</v>
      </c>
      <c r="B6" s="222">
        <v>0</v>
      </c>
      <c r="C6" s="222">
        <v>0</v>
      </c>
      <c r="D6" s="222">
        <v>0</v>
      </c>
      <c r="E6" s="220"/>
    </row>
    <row r="7" s="215" customFormat="1" ht="19" customHeight="1" spans="1:11">
      <c r="A7" s="221" t="s">
        <v>1716</v>
      </c>
      <c r="B7" s="222">
        <v>0</v>
      </c>
      <c r="C7" s="222">
        <v>0</v>
      </c>
      <c r="D7" s="222">
        <v>0</v>
      </c>
      <c r="E7" s="220"/>
    </row>
    <row r="8" s="216" customFormat="1" ht="19" customHeight="1" spans="1:11">
      <c r="A8" s="221" t="s">
        <v>1717</v>
      </c>
      <c r="B8" s="222">
        <v>0</v>
      </c>
      <c r="C8" s="222">
        <v>0</v>
      </c>
      <c r="D8" s="222">
        <v>0</v>
      </c>
      <c r="E8" s="220"/>
    </row>
    <row r="9" s="215" customFormat="1" ht="19" customHeight="1" spans="1:11">
      <c r="A9" s="221" t="s">
        <v>1718</v>
      </c>
      <c r="B9" s="222">
        <v>0</v>
      </c>
      <c r="C9" s="222">
        <v>0</v>
      </c>
      <c r="D9" s="222">
        <v>0</v>
      </c>
      <c r="E9" s="220"/>
    </row>
    <row r="10" s="215" customFormat="1" ht="19" customHeight="1" spans="1:11">
      <c r="A10" s="221" t="s">
        <v>1719</v>
      </c>
      <c r="B10" s="222">
        <v>0</v>
      </c>
      <c r="C10" s="222">
        <v>0</v>
      </c>
      <c r="D10" s="222">
        <v>0</v>
      </c>
      <c r="E10" s="220"/>
    </row>
    <row r="11" s="215" customFormat="1" ht="19" customHeight="1" spans="1:11">
      <c r="A11" s="221" t="s">
        <v>1720</v>
      </c>
      <c r="B11" s="222">
        <v>0</v>
      </c>
      <c r="C11" s="222">
        <v>0</v>
      </c>
      <c r="D11" s="222">
        <v>0</v>
      </c>
      <c r="E11" s="220"/>
      <c r="K11" s="223"/>
    </row>
    <row r="12" s="215" customFormat="1" ht="19" customHeight="1" spans="1:11">
      <c r="A12" s="221" t="s">
        <v>1721</v>
      </c>
      <c r="B12" s="222">
        <v>0</v>
      </c>
      <c r="C12" s="222">
        <v>0</v>
      </c>
      <c r="D12" s="222">
        <v>0</v>
      </c>
      <c r="E12" s="220"/>
    </row>
    <row r="13" s="215" customFormat="1" ht="19" customHeight="1" spans="1:11">
      <c r="A13" s="221" t="s">
        <v>1722</v>
      </c>
      <c r="B13" s="222">
        <v>0</v>
      </c>
      <c r="C13" s="222">
        <v>0</v>
      </c>
      <c r="D13" s="222">
        <v>0</v>
      </c>
      <c r="E13" s="220"/>
    </row>
    <row r="14" s="215" customFormat="1" ht="19" customHeight="1" spans="1:11">
      <c r="A14" s="221" t="s">
        <v>1723</v>
      </c>
      <c r="B14" s="222">
        <v>0</v>
      </c>
      <c r="C14" s="222">
        <v>0</v>
      </c>
      <c r="D14" s="222">
        <v>0</v>
      </c>
      <c r="E14" s="220"/>
    </row>
    <row r="15" s="215" customFormat="1" ht="19" customHeight="1" spans="1:11">
      <c r="A15" s="221" t="s">
        <v>1724</v>
      </c>
      <c r="B15" s="222">
        <v>0</v>
      </c>
      <c r="C15" s="222">
        <v>0</v>
      </c>
      <c r="D15" s="222">
        <v>0</v>
      </c>
      <c r="E15" s="220"/>
    </row>
    <row r="16" s="215" customFormat="1" ht="19" customHeight="1" spans="1:11">
      <c r="A16" s="221" t="s">
        <v>1725</v>
      </c>
      <c r="B16" s="222">
        <v>0</v>
      </c>
      <c r="C16" s="222">
        <v>0</v>
      </c>
      <c r="D16" s="222">
        <v>0</v>
      </c>
      <c r="E16" s="220"/>
    </row>
    <row r="17" s="215" customFormat="1" ht="19" customHeight="1" spans="1:7">
      <c r="A17" s="221" t="s">
        <v>1726</v>
      </c>
      <c r="B17" s="219">
        <v>465</v>
      </c>
      <c r="C17" s="219">
        <v>465</v>
      </c>
      <c r="D17" s="219">
        <v>465</v>
      </c>
      <c r="E17" s="220">
        <f>D17/B17</f>
        <v>1</v>
      </c>
    </row>
    <row r="18" s="215" customFormat="1" ht="19" customHeight="1" spans="1:7">
      <c r="A18" s="221" t="s">
        <v>1727</v>
      </c>
      <c r="B18" s="222">
        <v>0</v>
      </c>
      <c r="C18" s="222">
        <v>0</v>
      </c>
      <c r="D18" s="222">
        <v>0</v>
      </c>
      <c r="E18" s="220"/>
    </row>
    <row r="19" s="215" customFormat="1" ht="19" customHeight="1" spans="1:7">
      <c r="A19" s="221" t="s">
        <v>1728</v>
      </c>
      <c r="B19" s="222">
        <v>0</v>
      </c>
      <c r="C19" s="222">
        <v>0</v>
      </c>
      <c r="D19" s="222">
        <v>0</v>
      </c>
      <c r="E19" s="220"/>
    </row>
    <row r="20" s="215" customFormat="1" ht="19" customHeight="1" spans="1:7">
      <c r="A20" s="221" t="s">
        <v>1729</v>
      </c>
      <c r="B20" s="222">
        <v>0</v>
      </c>
      <c r="C20" s="222">
        <v>0</v>
      </c>
      <c r="D20" s="222">
        <v>0</v>
      </c>
      <c r="E20" s="220"/>
    </row>
    <row r="21" s="215" customFormat="1" ht="19" customHeight="1" spans="1:7">
      <c r="A21" s="221" t="s">
        <v>1730</v>
      </c>
      <c r="B21" s="222">
        <v>0</v>
      </c>
      <c r="C21" s="222">
        <v>0</v>
      </c>
      <c r="D21" s="222">
        <v>0</v>
      </c>
      <c r="E21" s="220"/>
    </row>
    <row r="22" s="215" customFormat="1" ht="19" customHeight="1" spans="1:7">
      <c r="A22" s="221" t="s">
        <v>1731</v>
      </c>
      <c r="B22" s="222">
        <v>0</v>
      </c>
      <c r="C22" s="222">
        <v>0</v>
      </c>
      <c r="D22" s="222">
        <v>0</v>
      </c>
      <c r="E22" s="220"/>
    </row>
    <row r="23" s="216" customFormat="1" ht="19" customHeight="1" spans="1:7">
      <c r="A23" s="221" t="s">
        <v>1732</v>
      </c>
      <c r="B23" s="222">
        <v>0</v>
      </c>
      <c r="C23" s="222">
        <v>0</v>
      </c>
      <c r="D23" s="222">
        <v>0</v>
      </c>
      <c r="E23" s="220"/>
      <c r="G23" s="224"/>
    </row>
    <row r="24" s="216" customFormat="1" ht="19" customHeight="1" spans="1:7">
      <c r="A24" s="221" t="s">
        <v>1733</v>
      </c>
      <c r="B24" s="222">
        <v>0</v>
      </c>
      <c r="C24" s="222">
        <v>0</v>
      </c>
      <c r="D24" s="222">
        <v>0</v>
      </c>
      <c r="E24" s="220"/>
    </row>
    <row r="25" s="216" customFormat="1" ht="19" customHeight="1" spans="1:7">
      <c r="A25" s="221" t="s">
        <v>1734</v>
      </c>
      <c r="B25" s="222">
        <v>0</v>
      </c>
      <c r="C25" s="222">
        <v>0</v>
      </c>
      <c r="D25" s="222">
        <v>0</v>
      </c>
      <c r="E25" s="220"/>
    </row>
    <row r="26" s="216" customFormat="1" ht="19" customHeight="1" spans="1:7">
      <c r="A26" s="221" t="s">
        <v>1735</v>
      </c>
      <c r="B26" s="222">
        <v>0</v>
      </c>
      <c r="C26" s="222">
        <v>0</v>
      </c>
      <c r="D26" s="222">
        <v>0</v>
      </c>
      <c r="E26" s="220"/>
    </row>
    <row r="27" s="215" customFormat="1" ht="19" customHeight="1" spans="1:7">
      <c r="A27" s="221" t="s">
        <v>1736</v>
      </c>
      <c r="B27" s="222">
        <v>0</v>
      </c>
      <c r="C27" s="222">
        <v>0</v>
      </c>
      <c r="D27" s="222">
        <v>0</v>
      </c>
      <c r="E27" s="220"/>
    </row>
    <row r="28" s="215" customFormat="1" ht="19" customHeight="1" spans="1:7">
      <c r="A28" s="221" t="s">
        <v>1737</v>
      </c>
      <c r="B28" s="222">
        <v>0</v>
      </c>
      <c r="C28" s="222">
        <v>0</v>
      </c>
      <c r="D28" s="222">
        <v>0</v>
      </c>
      <c r="E28" s="220"/>
    </row>
    <row r="29" s="215" customFormat="1" ht="19" customHeight="1" spans="1:7">
      <c r="A29" s="221" t="s">
        <v>1738</v>
      </c>
      <c r="B29" s="222">
        <v>0</v>
      </c>
      <c r="C29" s="222">
        <v>0</v>
      </c>
      <c r="D29" s="222">
        <v>0</v>
      </c>
      <c r="E29" s="220"/>
    </row>
    <row r="30" s="190" customFormat="1" ht="19" customHeight="1" spans="1:7">
      <c r="A30" s="221" t="s">
        <v>1739</v>
      </c>
      <c r="B30" s="222">
        <v>0</v>
      </c>
      <c r="C30" s="222">
        <v>0</v>
      </c>
      <c r="D30" s="222">
        <v>0</v>
      </c>
      <c r="E30" s="225"/>
    </row>
    <row r="31" s="190" customFormat="1" ht="19" customHeight="1" spans="1:7">
      <c r="A31" s="221" t="s">
        <v>1740</v>
      </c>
      <c r="B31" s="222">
        <v>0</v>
      </c>
      <c r="C31" s="222">
        <v>0</v>
      </c>
      <c r="D31" s="222">
        <v>0</v>
      </c>
      <c r="E31" s="225"/>
    </row>
    <row r="32" s="190" customFormat="1" ht="19" customHeight="1" spans="1:7">
      <c r="A32" s="221" t="s">
        <v>1741</v>
      </c>
      <c r="B32" s="222">
        <v>0</v>
      </c>
      <c r="C32" s="222">
        <v>0</v>
      </c>
      <c r="D32" s="222">
        <v>0</v>
      </c>
      <c r="E32" s="225"/>
    </row>
    <row r="33" s="190" customFormat="1" ht="19" customHeight="1" spans="1:5">
      <c r="A33" s="221" t="s">
        <v>1742</v>
      </c>
      <c r="B33" s="222">
        <v>0</v>
      </c>
      <c r="C33" s="222">
        <v>0</v>
      </c>
      <c r="D33" s="222">
        <v>0</v>
      </c>
      <c r="E33" s="225"/>
    </row>
    <row r="34" s="190" customFormat="1" ht="19" customHeight="1" spans="1:5">
      <c r="A34" s="221" t="s">
        <v>1743</v>
      </c>
      <c r="B34" s="222">
        <v>0</v>
      </c>
      <c r="C34" s="222">
        <v>0</v>
      </c>
      <c r="D34" s="222">
        <v>0</v>
      </c>
      <c r="E34" s="225"/>
    </row>
    <row r="35" s="190" customFormat="1" ht="19" customHeight="1" spans="1:5">
      <c r="A35" s="221" t="s">
        <v>1744</v>
      </c>
      <c r="B35" s="222">
        <v>0</v>
      </c>
      <c r="C35" s="222">
        <v>0</v>
      </c>
      <c r="D35" s="222">
        <v>0</v>
      </c>
      <c r="E35" s="225"/>
    </row>
    <row r="36" s="190" customFormat="1" ht="19" customHeight="1" spans="1:5">
      <c r="A36" s="221" t="s">
        <v>1745</v>
      </c>
      <c r="B36" s="222">
        <v>0</v>
      </c>
      <c r="C36" s="222">
        <v>0</v>
      </c>
      <c r="D36" s="222">
        <v>0</v>
      </c>
      <c r="E36" s="225"/>
    </row>
    <row r="37" s="190" customFormat="1" ht="19" customHeight="1" spans="1:5">
      <c r="A37" s="218" t="s">
        <v>1746</v>
      </c>
      <c r="B37" s="222">
        <f>SUM(B38:B41)</f>
        <v>0</v>
      </c>
      <c r="C37" s="222">
        <f>SUM(C38:C41)</f>
        <v>0</v>
      </c>
      <c r="D37" s="222">
        <f>SUM(D38:D41)</f>
        <v>0</v>
      </c>
      <c r="E37" s="225"/>
    </row>
    <row r="38" s="190" customFormat="1" ht="19" customHeight="1" spans="1:5">
      <c r="A38" s="221" t="s">
        <v>1747</v>
      </c>
      <c r="B38" s="222">
        <v>0</v>
      </c>
      <c r="C38" s="222">
        <v>0</v>
      </c>
      <c r="D38" s="222">
        <v>0</v>
      </c>
      <c r="E38" s="225"/>
    </row>
    <row r="39" s="190" customFormat="1" ht="19" customHeight="1" spans="1:5">
      <c r="A39" s="221" t="s">
        <v>1748</v>
      </c>
      <c r="B39" s="222">
        <v>0</v>
      </c>
      <c r="C39" s="222">
        <v>0</v>
      </c>
      <c r="D39" s="222">
        <v>0</v>
      </c>
      <c r="E39" s="225"/>
    </row>
    <row r="40" s="190" customFormat="1" ht="19" customHeight="1" spans="1:5">
      <c r="A40" s="221" t="s">
        <v>1749</v>
      </c>
      <c r="B40" s="222">
        <v>0</v>
      </c>
      <c r="C40" s="222">
        <v>0</v>
      </c>
      <c r="D40" s="222">
        <v>0</v>
      </c>
      <c r="E40" s="225"/>
    </row>
    <row r="41" s="190" customFormat="1" ht="19" customHeight="1" spans="1:5">
      <c r="A41" s="221" t="s">
        <v>1750</v>
      </c>
      <c r="B41" s="222">
        <v>0</v>
      </c>
      <c r="C41" s="222">
        <v>0</v>
      </c>
      <c r="D41" s="222">
        <v>0</v>
      </c>
      <c r="E41" s="225"/>
    </row>
    <row r="42" s="190" customFormat="1" ht="19" customHeight="1" spans="1:5">
      <c r="A42" s="218" t="s">
        <v>1751</v>
      </c>
      <c r="B42" s="222">
        <f>SUM(B43:B47)</f>
        <v>0</v>
      </c>
      <c r="C42" s="222">
        <f>SUM(C43:C47)</f>
        <v>0</v>
      </c>
      <c r="D42" s="222">
        <f>SUM(D43:D47)</f>
        <v>0</v>
      </c>
      <c r="E42" s="225"/>
    </row>
    <row r="43" s="190" customFormat="1" ht="19" customHeight="1" spans="1:5">
      <c r="A43" s="221" t="s">
        <v>1752</v>
      </c>
      <c r="B43" s="222">
        <v>0</v>
      </c>
      <c r="C43" s="222">
        <v>0</v>
      </c>
      <c r="D43" s="222">
        <v>0</v>
      </c>
      <c r="E43" s="225"/>
    </row>
    <row r="44" s="190" customFormat="1" ht="19" customHeight="1" spans="1:5">
      <c r="A44" s="221" t="s">
        <v>1753</v>
      </c>
      <c r="B44" s="222">
        <v>0</v>
      </c>
      <c r="C44" s="222">
        <v>0</v>
      </c>
      <c r="D44" s="222">
        <v>0</v>
      </c>
      <c r="E44" s="225"/>
    </row>
    <row r="45" s="190" customFormat="1" ht="19" customHeight="1" spans="1:5">
      <c r="A45" s="221" t="s">
        <v>1754</v>
      </c>
      <c r="B45" s="222">
        <v>0</v>
      </c>
      <c r="C45" s="222">
        <v>0</v>
      </c>
      <c r="D45" s="222">
        <v>0</v>
      </c>
      <c r="E45" s="225"/>
    </row>
    <row r="46" s="190" customFormat="1" ht="19" customHeight="1" spans="1:5">
      <c r="A46" s="221" t="s">
        <v>1755</v>
      </c>
      <c r="B46" s="222">
        <v>0</v>
      </c>
      <c r="C46" s="222">
        <v>0</v>
      </c>
      <c r="D46" s="222">
        <v>0</v>
      </c>
      <c r="E46" s="225"/>
    </row>
    <row r="47" s="190" customFormat="1" ht="19" customHeight="1" spans="1:5">
      <c r="A47" s="221" t="s">
        <v>1756</v>
      </c>
      <c r="B47" s="222">
        <v>0</v>
      </c>
      <c r="C47" s="222">
        <v>0</v>
      </c>
      <c r="D47" s="222">
        <v>0</v>
      </c>
      <c r="E47" s="225"/>
    </row>
    <row r="48" s="190" customFormat="1" ht="19" customHeight="1" spans="1:5">
      <c r="A48" s="218" t="s">
        <v>1757</v>
      </c>
      <c r="B48" s="222">
        <f>SUM(B49:B51)</f>
        <v>0</v>
      </c>
      <c r="C48" s="222">
        <f>SUM(C49:C51)</f>
        <v>0</v>
      </c>
      <c r="D48" s="222">
        <f>SUM(D49:D51)</f>
        <v>0</v>
      </c>
      <c r="E48" s="225"/>
    </row>
    <row r="49" s="190" customFormat="1" ht="19" customHeight="1" spans="1:5">
      <c r="A49" s="221" t="s">
        <v>1758</v>
      </c>
      <c r="B49" s="222">
        <v>0</v>
      </c>
      <c r="C49" s="222">
        <v>0</v>
      </c>
      <c r="D49" s="222">
        <v>0</v>
      </c>
      <c r="E49" s="225"/>
    </row>
    <row r="50" s="190" customFormat="1" ht="19" customHeight="1" spans="1:5">
      <c r="A50" s="221" t="s">
        <v>1759</v>
      </c>
      <c r="B50" s="222">
        <v>0</v>
      </c>
      <c r="C50" s="222">
        <v>0</v>
      </c>
      <c r="D50" s="222">
        <v>0</v>
      </c>
      <c r="E50" s="225"/>
    </row>
    <row r="51" s="190" customFormat="1" ht="19" customHeight="1" spans="1:5">
      <c r="A51" s="221" t="s">
        <v>1760</v>
      </c>
      <c r="B51" s="222">
        <v>0</v>
      </c>
      <c r="C51" s="222">
        <v>0</v>
      </c>
      <c r="D51" s="222">
        <v>0</v>
      </c>
      <c r="E51" s="225"/>
    </row>
    <row r="52" s="190" customFormat="1" ht="19" customHeight="1" spans="1:5">
      <c r="A52" s="226" t="s">
        <v>1761</v>
      </c>
      <c r="B52" s="227">
        <v>0</v>
      </c>
      <c r="C52" s="227">
        <v>0</v>
      </c>
      <c r="D52" s="227">
        <v>0</v>
      </c>
      <c r="E52" s="225"/>
    </row>
    <row r="53" s="190" customFormat="1" ht="19" customHeight="1" spans="1:5">
      <c r="A53" s="228" t="s">
        <v>1762</v>
      </c>
      <c r="B53" s="229">
        <v>465</v>
      </c>
      <c r="C53" s="229">
        <v>465</v>
      </c>
      <c r="D53" s="229">
        <v>465</v>
      </c>
      <c r="E53" s="220">
        <f>D53/B53</f>
        <v>1</v>
      </c>
    </row>
    <row r="54" s="190" customFormat="1" ht="24" customHeight="1"/>
    <row r="55" s="190" customFormat="1" ht="24" customHeight="1"/>
    <row r="56" s="190" customFormat="1" ht="24" customHeight="1"/>
    <row r="57" s="190" customFormat="1" ht="24" customHeight="1"/>
    <row r="58" s="190" customFormat="1" ht="24" customHeight="1"/>
    <row r="59" s="190" customFormat="1" ht="24" customHeight="1"/>
    <row r="60" s="190" customFormat="1" ht="24" customHeight="1"/>
    <row r="61" s="190" customFormat="1" ht="24" customHeight="1"/>
    <row r="62" s="190" customFormat="1" ht="24" customHeight="1"/>
    <row r="63" s="190" customFormat="1" ht="24" customHeight="1"/>
    <row r="64" s="190" customFormat="1" ht="24" customHeight="1"/>
    <row r="65" s="190" customFormat="1" ht="24" customHeight="1"/>
    <row r="66" s="190" customFormat="1" ht="24" customHeight="1"/>
    <row r="67" s="190" customFormat="1" ht="24" customHeight="1"/>
    <row r="68" s="190" customFormat="1" ht="24" customHeight="1"/>
    <row r="69" s="190" customFormat="1" ht="24" customHeight="1"/>
    <row r="70" s="190" customFormat="1" ht="24" customHeight="1"/>
    <row r="71" s="190" customFormat="1" ht="24" customHeight="1"/>
    <row r="72" s="190" customFormat="1" ht="24" customHeight="1"/>
    <row r="73" s="190" customFormat="1" ht="24" customHeight="1"/>
    <row r="74" s="190" customFormat="1" ht="24" customHeight="1"/>
    <row r="75" s="190" customFormat="1" ht="24" customHeight="1"/>
    <row r="76" s="190" customFormat="1" ht="24" customHeight="1"/>
    <row r="77" s="190" customFormat="1" ht="24" customHeight="1"/>
    <row r="78" s="190" customFormat="1" ht="24" customHeight="1"/>
    <row r="79" s="190" customFormat="1" ht="24" customHeight="1"/>
    <row r="80" s="190" customFormat="1" ht="24" customHeight="1"/>
    <row r="81" s="190" customFormat="1" ht="24" customHeight="1"/>
  </sheetData>
  <mergeCells count="2">
    <mergeCell ref="A2:E2"/>
    <mergeCell ref="B3:E3"/>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zoomScale="85" zoomScaleNormal="85" workbookViewId="0">
      <selection activeCell="A1" sqref="A1:E34"/>
    </sheetView>
  </sheetViews>
  <sheetFormatPr defaultColWidth="9" defaultRowHeight="14.25"/>
  <cols>
    <col min="1" max="1" width="61.675" style="192" customWidth="1"/>
    <col min="2" max="2" width="14.2833333333333" style="192" customWidth="1"/>
    <col min="3" max="4" width="13.1416666666667" style="192" customWidth="1"/>
    <col min="5" max="5" width="12.6833333333333" style="192" customWidth="1"/>
    <col min="6" max="16384" width="9" style="192"/>
  </cols>
  <sheetData>
    <row r="1" s="1" customFormat="1" ht="24" customHeight="1" spans="1:13">
      <c r="A1" s="11" t="s">
        <v>1807</v>
      </c>
    </row>
    <row r="2" s="186" customFormat="1" ht="42" customHeight="1" spans="1:13">
      <c r="A2" s="193" t="s">
        <v>1808</v>
      </c>
      <c r="B2" s="194"/>
      <c r="C2" s="194"/>
      <c r="D2" s="194"/>
      <c r="E2" s="194"/>
    </row>
    <row r="3" s="187" customFormat="1" ht="27" customHeight="1" spans="1:13">
      <c r="B3" s="195"/>
      <c r="C3" s="195"/>
      <c r="D3" s="195"/>
      <c r="E3" s="196" t="s">
        <v>2</v>
      </c>
      <c r="F3" s="195"/>
    </row>
    <row r="4" s="188" customFormat="1" ht="32" customHeight="1" spans="1:13">
      <c r="A4" s="197" t="s">
        <v>1234</v>
      </c>
      <c r="B4" s="198" t="s">
        <v>4</v>
      </c>
      <c r="C4" s="198" t="s">
        <v>121</v>
      </c>
      <c r="D4" s="198" t="s">
        <v>6</v>
      </c>
      <c r="E4" s="198" t="s">
        <v>7</v>
      </c>
    </row>
    <row r="5" s="189" customFormat="1" ht="24" customHeight="1" spans="1:13">
      <c r="A5" s="199" t="s">
        <v>498</v>
      </c>
      <c r="B5" s="200">
        <f>B6</f>
        <v>0</v>
      </c>
      <c r="C5" s="200">
        <f>C6</f>
        <v>0</v>
      </c>
      <c r="D5" s="200">
        <f>D6</f>
        <v>0</v>
      </c>
      <c r="E5" s="201"/>
    </row>
    <row r="6" s="190" customFormat="1" ht="24" customHeight="1" spans="1:13">
      <c r="A6" s="199" t="s">
        <v>518</v>
      </c>
      <c r="B6" s="200">
        <f>B7</f>
        <v>0</v>
      </c>
      <c r="C6" s="200">
        <f>C7</f>
        <v>0</v>
      </c>
      <c r="D6" s="200">
        <f>D7</f>
        <v>0</v>
      </c>
      <c r="E6" s="202"/>
    </row>
    <row r="7" s="190" customFormat="1" ht="24" customHeight="1" spans="1:13">
      <c r="A7" s="203" t="s">
        <v>1765</v>
      </c>
      <c r="B7" s="200">
        <v>0</v>
      </c>
      <c r="C7" s="200">
        <v>0</v>
      </c>
      <c r="D7" s="200">
        <v>0</v>
      </c>
      <c r="E7" s="202"/>
    </row>
    <row r="8" s="190" customFormat="1" ht="24" customHeight="1" spans="1:13">
      <c r="A8" s="199" t="s">
        <v>1766</v>
      </c>
      <c r="B8" s="204">
        <f>B9+B20+B30+B32</f>
        <v>265</v>
      </c>
      <c r="C8" s="204">
        <f>C9+C20+C30+C32</f>
        <v>265</v>
      </c>
      <c r="D8" s="204">
        <f>D9+D20+D30+D32</f>
        <v>265</v>
      </c>
      <c r="E8" s="205">
        <f>D8/B8</f>
        <v>1</v>
      </c>
    </row>
    <row r="9" s="189" customFormat="1" ht="24" customHeight="1" spans="1:13">
      <c r="A9" s="199" t="s">
        <v>1767</v>
      </c>
      <c r="B9" s="206">
        <f>SUM(B10:B19)</f>
        <v>0</v>
      </c>
      <c r="C9" s="206">
        <f>SUM(C10:C19)</f>
        <v>0</v>
      </c>
      <c r="D9" s="206">
        <f>SUM(D10:D19)</f>
        <v>0</v>
      </c>
      <c r="E9" s="207"/>
    </row>
    <row r="10" s="191" customFormat="1" ht="24" customHeight="1" spans="1:13">
      <c r="A10" s="203" t="s">
        <v>1768</v>
      </c>
      <c r="B10" s="206">
        <v>0</v>
      </c>
      <c r="C10" s="206">
        <v>0</v>
      </c>
      <c r="D10" s="206">
        <v>0</v>
      </c>
      <c r="E10" s="207"/>
      <c r="M10" s="208"/>
    </row>
    <row r="11" s="191" customFormat="1" ht="24" customHeight="1" spans="1:13">
      <c r="A11" s="203" t="s">
        <v>1769</v>
      </c>
      <c r="B11" s="206">
        <v>0</v>
      </c>
      <c r="C11" s="206">
        <v>0</v>
      </c>
      <c r="D11" s="206">
        <v>0</v>
      </c>
      <c r="E11" s="207"/>
    </row>
    <row r="12" s="191" customFormat="1" ht="24" customHeight="1" spans="1:13">
      <c r="A12" s="203" t="s">
        <v>1770</v>
      </c>
      <c r="B12" s="206">
        <v>0</v>
      </c>
      <c r="C12" s="206">
        <v>0</v>
      </c>
      <c r="D12" s="206">
        <v>0</v>
      </c>
      <c r="E12" s="207"/>
    </row>
    <row r="13" s="190" customFormat="1" ht="24" customHeight="1" spans="1:13">
      <c r="A13" s="203" t="s">
        <v>1771</v>
      </c>
      <c r="B13" s="206">
        <v>0</v>
      </c>
      <c r="C13" s="206">
        <v>0</v>
      </c>
      <c r="D13" s="206">
        <v>0</v>
      </c>
      <c r="E13" s="207"/>
    </row>
    <row r="14" s="191" customFormat="1" ht="24" customHeight="1" spans="1:13">
      <c r="A14" s="203" t="s">
        <v>1772</v>
      </c>
      <c r="B14" s="206">
        <v>0</v>
      </c>
      <c r="C14" s="206">
        <v>0</v>
      </c>
      <c r="D14" s="206">
        <v>0</v>
      </c>
      <c r="E14" s="207"/>
    </row>
    <row r="15" s="191" customFormat="1" ht="24" customHeight="1" spans="1:13">
      <c r="A15" s="203" t="s">
        <v>1773</v>
      </c>
      <c r="B15" s="206">
        <v>0</v>
      </c>
      <c r="C15" s="206">
        <v>0</v>
      </c>
      <c r="D15" s="206">
        <v>0</v>
      </c>
      <c r="E15" s="207"/>
    </row>
    <row r="16" s="190" customFormat="1" ht="24" customHeight="1" spans="1:13">
      <c r="A16" s="203" t="s">
        <v>1774</v>
      </c>
      <c r="B16" s="206">
        <v>0</v>
      </c>
      <c r="C16" s="206">
        <v>0</v>
      </c>
      <c r="D16" s="206">
        <v>0</v>
      </c>
      <c r="E16" s="207"/>
    </row>
    <row r="17" s="190" customFormat="1" ht="24" customHeight="1" spans="1:255">
      <c r="A17" s="203" t="s">
        <v>1775</v>
      </c>
      <c r="B17" s="209">
        <v>0</v>
      </c>
      <c r="C17" s="206">
        <v>0</v>
      </c>
      <c r="D17" s="206">
        <v>0</v>
      </c>
      <c r="E17" s="207"/>
    </row>
    <row r="18" s="190" customFormat="1" ht="24" customHeight="1" spans="1:255">
      <c r="A18" s="210" t="s">
        <v>1776</v>
      </c>
      <c r="B18" s="206">
        <v>0</v>
      </c>
      <c r="C18" s="211">
        <v>0</v>
      </c>
      <c r="D18" s="206">
        <v>0</v>
      </c>
      <c r="E18" s="207"/>
    </row>
    <row r="19" s="191" customFormat="1" ht="24" customHeight="1" spans="1:255">
      <c r="A19" s="203" t="s">
        <v>1777</v>
      </c>
      <c r="B19" s="212">
        <v>0</v>
      </c>
      <c r="C19" s="206">
        <v>0</v>
      </c>
      <c r="D19" s="206">
        <v>0</v>
      </c>
      <c r="E19" s="207"/>
    </row>
    <row r="20" s="191" customFormat="1" ht="24" customHeight="1" spans="1:255">
      <c r="A20" s="199" t="s">
        <v>1778</v>
      </c>
      <c r="B20" s="204">
        <f>SUM(B21:B29)</f>
        <v>265</v>
      </c>
      <c r="C20" s="204">
        <f>SUM(C21:C29)</f>
        <v>265</v>
      </c>
      <c r="D20" s="204">
        <f>SUM(D21:D29)</f>
        <v>265</v>
      </c>
      <c r="E20" s="205">
        <f>D20/B20</f>
        <v>1</v>
      </c>
    </row>
    <row r="21" s="191" customFormat="1" ht="24" customHeight="1" spans="1:255">
      <c r="A21" s="203" t="s">
        <v>1779</v>
      </c>
      <c r="B21" s="206">
        <v>0</v>
      </c>
      <c r="C21" s="206">
        <v>0</v>
      </c>
      <c r="D21" s="206">
        <v>0</v>
      </c>
      <c r="E21" s="207"/>
    </row>
    <row r="22" s="191" customFormat="1" ht="24" customHeight="1" spans="1:255">
      <c r="A22" s="203" t="s">
        <v>1780</v>
      </c>
      <c r="B22" s="206">
        <v>265</v>
      </c>
      <c r="C22" s="206">
        <v>265</v>
      </c>
      <c r="D22" s="206">
        <v>265</v>
      </c>
      <c r="E22" s="207">
        <f>D22/B22</f>
        <v>1</v>
      </c>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0"/>
      <c r="DR22" s="190"/>
      <c r="DS22" s="190"/>
      <c r="DT22" s="190"/>
      <c r="DU22" s="190"/>
      <c r="DV22" s="190"/>
      <c r="DW22" s="190"/>
      <c r="DX22" s="190"/>
      <c r="DY22" s="190"/>
      <c r="DZ22" s="190"/>
      <c r="EA22" s="190"/>
      <c r="EB22" s="190"/>
      <c r="EC22" s="190"/>
      <c r="ED22" s="190"/>
      <c r="EE22" s="190"/>
      <c r="EF22" s="190"/>
      <c r="EG22" s="190"/>
      <c r="EH22" s="190"/>
      <c r="EI22" s="190"/>
      <c r="EJ22" s="190"/>
      <c r="EK22" s="190"/>
      <c r="EL22" s="190"/>
      <c r="EM22" s="190"/>
      <c r="EN22" s="190"/>
      <c r="EO22" s="190"/>
      <c r="EP22" s="190"/>
      <c r="EQ22" s="190"/>
      <c r="ER22" s="190"/>
      <c r="ES22" s="190"/>
      <c r="ET22" s="190"/>
      <c r="EU22" s="190"/>
      <c r="EV22" s="190"/>
      <c r="EW22" s="190"/>
      <c r="EX22" s="190"/>
      <c r="EY22" s="190"/>
      <c r="EZ22" s="190"/>
      <c r="FA22" s="190"/>
      <c r="FB22" s="190"/>
      <c r="FC22" s="190"/>
      <c r="FD22" s="190"/>
      <c r="FE22" s="190"/>
      <c r="FF22" s="190"/>
      <c r="FG22" s="190"/>
      <c r="FH22" s="190"/>
      <c r="FI22" s="190"/>
      <c r="FJ22" s="190"/>
      <c r="FK22" s="190"/>
      <c r="FL22" s="190"/>
      <c r="FM22" s="190"/>
      <c r="FN22" s="190"/>
      <c r="FO22" s="190"/>
      <c r="FP22" s="190"/>
      <c r="FQ22" s="190"/>
      <c r="FR22" s="190"/>
      <c r="FS22" s="190"/>
      <c r="FT22" s="190"/>
      <c r="FU22" s="190"/>
      <c r="FV22" s="190"/>
      <c r="FW22" s="190"/>
      <c r="FX22" s="190"/>
      <c r="FY22" s="190"/>
      <c r="FZ22" s="190"/>
      <c r="GA22" s="190"/>
      <c r="GB22" s="190"/>
      <c r="GC22" s="190"/>
      <c r="GD22" s="190"/>
      <c r="GE22" s="190"/>
      <c r="GF22" s="190"/>
      <c r="GG22" s="190"/>
      <c r="GH22" s="190"/>
      <c r="GI22" s="190"/>
      <c r="GJ22" s="190"/>
      <c r="GK22" s="190"/>
      <c r="GL22" s="190"/>
      <c r="GM22" s="190"/>
      <c r="GN22" s="190"/>
      <c r="GO22" s="190"/>
      <c r="GP22" s="190"/>
      <c r="GQ22" s="190"/>
      <c r="GR22" s="190"/>
      <c r="GS22" s="190"/>
      <c r="GT22" s="190"/>
      <c r="GU22" s="190"/>
      <c r="GV22" s="190"/>
      <c r="GW22" s="190"/>
      <c r="GX22" s="190"/>
      <c r="GY22" s="190"/>
      <c r="GZ22" s="190"/>
      <c r="HA22" s="190"/>
      <c r="HB22" s="190"/>
      <c r="HC22" s="190"/>
      <c r="HD22" s="190"/>
      <c r="HE22" s="190"/>
      <c r="HF22" s="190"/>
      <c r="HG22" s="190"/>
      <c r="HH22" s="190"/>
      <c r="HI22" s="190"/>
      <c r="HJ22" s="190"/>
      <c r="HK22" s="190"/>
      <c r="HL22" s="190"/>
      <c r="HM22" s="190"/>
      <c r="HN22" s="190"/>
      <c r="HO22" s="190"/>
      <c r="HP22" s="190"/>
      <c r="HQ22" s="190"/>
      <c r="HR22" s="190"/>
      <c r="HS22" s="190"/>
      <c r="HT22" s="190"/>
      <c r="HU22" s="190"/>
      <c r="HV22" s="190"/>
      <c r="HW22" s="190"/>
      <c r="HX22" s="190"/>
      <c r="HY22" s="190"/>
      <c r="HZ22" s="190"/>
      <c r="IA22" s="190"/>
      <c r="IB22" s="190"/>
      <c r="IC22" s="190"/>
      <c r="ID22" s="190"/>
      <c r="IE22" s="190"/>
      <c r="IF22" s="190"/>
      <c r="IG22" s="190"/>
      <c r="IH22" s="190"/>
      <c r="II22" s="190"/>
      <c r="IJ22" s="190"/>
      <c r="IK22" s="190"/>
      <c r="IL22" s="190"/>
      <c r="IM22" s="190"/>
      <c r="IN22" s="190"/>
      <c r="IO22" s="190"/>
      <c r="IP22" s="190"/>
      <c r="IQ22" s="190"/>
      <c r="IR22" s="190"/>
      <c r="IS22" s="190"/>
      <c r="IT22" s="190"/>
      <c r="IU22" s="190"/>
    </row>
    <row r="23" s="191" customFormat="1" ht="24" customHeight="1" spans="1:255">
      <c r="A23" s="203" t="s">
        <v>1781</v>
      </c>
      <c r="B23" s="206">
        <v>0</v>
      </c>
      <c r="C23" s="206">
        <v>0</v>
      </c>
      <c r="D23" s="206">
        <v>0</v>
      </c>
      <c r="E23" s="207"/>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90"/>
      <c r="DT23" s="190"/>
      <c r="DU23" s="190"/>
      <c r="DV23" s="190"/>
      <c r="DW23" s="190"/>
      <c r="DX23" s="190"/>
      <c r="DY23" s="190"/>
      <c r="DZ23" s="190"/>
      <c r="EA23" s="190"/>
      <c r="EB23" s="190"/>
      <c r="EC23" s="190"/>
      <c r="ED23" s="190"/>
      <c r="EE23" s="190"/>
      <c r="EF23" s="190"/>
      <c r="EG23" s="190"/>
      <c r="EH23" s="190"/>
      <c r="EI23" s="190"/>
      <c r="EJ23" s="190"/>
      <c r="EK23" s="190"/>
      <c r="EL23" s="190"/>
      <c r="EM23" s="190"/>
      <c r="EN23" s="190"/>
      <c r="EO23" s="190"/>
      <c r="EP23" s="190"/>
      <c r="EQ23" s="190"/>
      <c r="ER23" s="190"/>
      <c r="ES23" s="190"/>
      <c r="ET23" s="190"/>
      <c r="EU23" s="190"/>
      <c r="EV23" s="190"/>
      <c r="EW23" s="190"/>
      <c r="EX23" s="190"/>
      <c r="EY23" s="190"/>
      <c r="EZ23" s="190"/>
      <c r="FA23" s="190"/>
      <c r="FB23" s="190"/>
      <c r="FC23" s="190"/>
      <c r="FD23" s="190"/>
      <c r="FE23" s="190"/>
      <c r="FF23" s="190"/>
      <c r="FG23" s="190"/>
      <c r="FH23" s="190"/>
      <c r="FI23" s="190"/>
      <c r="FJ23" s="190"/>
      <c r="FK23" s="190"/>
      <c r="FL23" s="190"/>
      <c r="FM23" s="190"/>
      <c r="FN23" s="190"/>
      <c r="FO23" s="190"/>
      <c r="FP23" s="190"/>
      <c r="FQ23" s="190"/>
      <c r="FR23" s="190"/>
      <c r="FS23" s="190"/>
      <c r="FT23" s="190"/>
      <c r="FU23" s="190"/>
      <c r="FV23" s="190"/>
      <c r="FW23" s="190"/>
      <c r="FX23" s="190"/>
      <c r="FY23" s="190"/>
      <c r="FZ23" s="190"/>
      <c r="GA23" s="190"/>
      <c r="GB23" s="190"/>
      <c r="GC23" s="190"/>
      <c r="GD23" s="190"/>
      <c r="GE23" s="190"/>
      <c r="GF23" s="190"/>
      <c r="GG23" s="190"/>
      <c r="GH23" s="190"/>
      <c r="GI23" s="190"/>
      <c r="GJ23" s="190"/>
      <c r="GK23" s="190"/>
      <c r="GL23" s="190"/>
      <c r="GM23" s="190"/>
      <c r="GN23" s="190"/>
      <c r="GO23" s="190"/>
      <c r="GP23" s="190"/>
      <c r="GQ23" s="190"/>
      <c r="GR23" s="190"/>
      <c r="GS23" s="190"/>
      <c r="GT23" s="190"/>
      <c r="GU23" s="190"/>
      <c r="GV23" s="190"/>
      <c r="GW23" s="190"/>
      <c r="GX23" s="190"/>
      <c r="GY23" s="190"/>
      <c r="GZ23" s="190"/>
      <c r="HA23" s="190"/>
      <c r="HB23" s="190"/>
      <c r="HC23" s="190"/>
      <c r="HD23" s="190"/>
      <c r="HE23" s="190"/>
      <c r="HF23" s="190"/>
      <c r="HG23" s="190"/>
      <c r="HH23" s="190"/>
      <c r="HI23" s="190"/>
      <c r="HJ23" s="190"/>
      <c r="HK23" s="190"/>
      <c r="HL23" s="190"/>
      <c r="HM23" s="190"/>
      <c r="HN23" s="190"/>
      <c r="HO23" s="190"/>
      <c r="HP23" s="190"/>
      <c r="HQ23" s="190"/>
      <c r="HR23" s="190"/>
      <c r="HS23" s="190"/>
      <c r="HT23" s="190"/>
      <c r="HU23" s="190"/>
      <c r="HV23" s="190"/>
      <c r="HW23" s="190"/>
      <c r="HX23" s="190"/>
      <c r="HY23" s="190"/>
      <c r="HZ23" s="190"/>
      <c r="IA23" s="190"/>
      <c r="IB23" s="190"/>
      <c r="IC23" s="190"/>
      <c r="ID23" s="190"/>
      <c r="IE23" s="190"/>
      <c r="IF23" s="190"/>
      <c r="IG23" s="190"/>
      <c r="IH23" s="190"/>
      <c r="II23" s="190"/>
      <c r="IJ23" s="190"/>
      <c r="IK23" s="190"/>
      <c r="IL23" s="190"/>
      <c r="IM23" s="190"/>
      <c r="IN23" s="190"/>
      <c r="IO23" s="190"/>
      <c r="IP23" s="190"/>
      <c r="IQ23" s="190"/>
      <c r="IR23" s="190"/>
      <c r="IS23" s="190"/>
      <c r="IT23" s="190"/>
      <c r="IU23" s="190"/>
    </row>
    <row r="24" s="191" customFormat="1" ht="24" customHeight="1" spans="1:255">
      <c r="A24" s="203" t="s">
        <v>1782</v>
      </c>
      <c r="B24" s="206">
        <v>0</v>
      </c>
      <c r="C24" s="206">
        <v>0</v>
      </c>
      <c r="D24" s="206">
        <v>0</v>
      </c>
      <c r="E24" s="207"/>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90"/>
      <c r="BR24" s="190"/>
      <c r="BS24" s="190"/>
      <c r="BT24" s="190"/>
      <c r="BU24" s="190"/>
      <c r="BV24" s="190"/>
      <c r="BW24" s="190"/>
      <c r="BX24" s="190"/>
      <c r="BY24" s="190"/>
      <c r="BZ24" s="190"/>
      <c r="CA24" s="190"/>
      <c r="CB24" s="190"/>
      <c r="CC24" s="190"/>
      <c r="CD24" s="190"/>
      <c r="CE24" s="190"/>
      <c r="CF24" s="190"/>
      <c r="CG24" s="190"/>
      <c r="CH24" s="190"/>
      <c r="CI24" s="190"/>
      <c r="CJ24" s="190"/>
      <c r="CK24" s="190"/>
      <c r="CL24" s="190"/>
      <c r="CM24" s="190"/>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0"/>
      <c r="DM24" s="190"/>
      <c r="DN24" s="190"/>
      <c r="DO24" s="190"/>
      <c r="DP24" s="190"/>
      <c r="DQ24" s="190"/>
      <c r="DR24" s="190"/>
      <c r="DS24" s="190"/>
      <c r="DT24" s="190"/>
      <c r="DU24" s="190"/>
      <c r="DV24" s="190"/>
      <c r="DW24" s="190"/>
      <c r="DX24" s="190"/>
      <c r="DY24" s="190"/>
      <c r="DZ24" s="190"/>
      <c r="EA24" s="190"/>
      <c r="EB24" s="190"/>
      <c r="EC24" s="190"/>
      <c r="ED24" s="190"/>
      <c r="EE24" s="190"/>
      <c r="EF24" s="190"/>
      <c r="EG24" s="190"/>
      <c r="EH24" s="190"/>
      <c r="EI24" s="190"/>
      <c r="EJ24" s="190"/>
      <c r="EK24" s="190"/>
      <c r="EL24" s="190"/>
      <c r="EM24" s="190"/>
      <c r="EN24" s="190"/>
      <c r="EO24" s="190"/>
      <c r="EP24" s="190"/>
      <c r="EQ24" s="190"/>
      <c r="ER24" s="190"/>
      <c r="ES24" s="190"/>
      <c r="ET24" s="190"/>
      <c r="EU24" s="190"/>
      <c r="EV24" s="190"/>
      <c r="EW24" s="190"/>
      <c r="EX24" s="190"/>
      <c r="EY24" s="190"/>
      <c r="EZ24" s="190"/>
      <c r="FA24" s="190"/>
      <c r="FB24" s="190"/>
      <c r="FC24" s="190"/>
      <c r="FD24" s="190"/>
      <c r="FE24" s="190"/>
      <c r="FF24" s="190"/>
      <c r="FG24" s="190"/>
      <c r="FH24" s="190"/>
      <c r="FI24" s="190"/>
      <c r="FJ24" s="190"/>
      <c r="FK24" s="190"/>
      <c r="FL24" s="190"/>
      <c r="FM24" s="190"/>
      <c r="FN24" s="190"/>
      <c r="FO24" s="190"/>
      <c r="FP24" s="190"/>
      <c r="FQ24" s="190"/>
      <c r="FR24" s="190"/>
      <c r="FS24" s="190"/>
      <c r="FT24" s="190"/>
      <c r="FU24" s="190"/>
      <c r="FV24" s="190"/>
      <c r="FW24" s="190"/>
      <c r="FX24" s="190"/>
      <c r="FY24" s="190"/>
      <c r="FZ24" s="190"/>
      <c r="GA24" s="190"/>
      <c r="GB24" s="190"/>
      <c r="GC24" s="190"/>
      <c r="GD24" s="190"/>
      <c r="GE24" s="190"/>
      <c r="GF24" s="190"/>
      <c r="GG24" s="190"/>
      <c r="GH24" s="190"/>
      <c r="GI24" s="190"/>
      <c r="GJ24" s="190"/>
      <c r="GK24" s="190"/>
      <c r="GL24" s="190"/>
      <c r="GM24" s="190"/>
      <c r="GN24" s="190"/>
      <c r="GO24" s="190"/>
      <c r="GP24" s="190"/>
      <c r="GQ24" s="190"/>
      <c r="GR24" s="190"/>
      <c r="GS24" s="190"/>
      <c r="GT24" s="190"/>
      <c r="GU24" s="190"/>
      <c r="GV24" s="190"/>
      <c r="GW24" s="190"/>
      <c r="GX24" s="190"/>
      <c r="GY24" s="190"/>
      <c r="GZ24" s="190"/>
      <c r="HA24" s="190"/>
      <c r="HB24" s="190"/>
      <c r="HC24" s="190"/>
      <c r="HD24" s="190"/>
      <c r="HE24" s="190"/>
      <c r="HF24" s="190"/>
      <c r="HG24" s="190"/>
      <c r="HH24" s="190"/>
      <c r="HI24" s="190"/>
      <c r="HJ24" s="190"/>
      <c r="HK24" s="190"/>
      <c r="HL24" s="190"/>
      <c r="HM24" s="190"/>
      <c r="HN24" s="190"/>
      <c r="HO24" s="190"/>
      <c r="HP24" s="190"/>
      <c r="HQ24" s="190"/>
      <c r="HR24" s="190"/>
      <c r="HS24" s="190"/>
      <c r="HT24" s="190"/>
      <c r="HU24" s="190"/>
      <c r="HV24" s="190"/>
      <c r="HW24" s="190"/>
      <c r="HX24" s="190"/>
      <c r="HY24" s="190"/>
      <c r="HZ24" s="190"/>
      <c r="IA24" s="190"/>
      <c r="IB24" s="190"/>
      <c r="IC24" s="190"/>
      <c r="ID24" s="190"/>
      <c r="IE24" s="190"/>
      <c r="IF24" s="190"/>
      <c r="IG24" s="190"/>
      <c r="IH24" s="190"/>
      <c r="II24" s="190"/>
      <c r="IJ24" s="190"/>
      <c r="IK24" s="190"/>
      <c r="IL24" s="190"/>
      <c r="IM24" s="190"/>
      <c r="IN24" s="190"/>
      <c r="IO24" s="190"/>
      <c r="IP24" s="190"/>
      <c r="IQ24" s="190"/>
      <c r="IR24" s="190"/>
      <c r="IS24" s="190"/>
      <c r="IT24" s="190"/>
      <c r="IU24" s="190"/>
    </row>
    <row r="25" s="190" customFormat="1" ht="24" customHeight="1" spans="1:255">
      <c r="A25" s="203" t="s">
        <v>1783</v>
      </c>
      <c r="B25" s="206">
        <v>0</v>
      </c>
      <c r="C25" s="206">
        <v>0</v>
      </c>
      <c r="D25" s="206">
        <v>0</v>
      </c>
      <c r="E25" s="207"/>
    </row>
    <row r="26" s="190" customFormat="1" ht="24" customHeight="1" spans="1:255">
      <c r="A26" s="203" t="s">
        <v>1784</v>
      </c>
      <c r="B26" s="206">
        <v>0</v>
      </c>
      <c r="C26" s="206">
        <v>0</v>
      </c>
      <c r="D26" s="206">
        <v>0</v>
      </c>
      <c r="E26" s="207"/>
    </row>
    <row r="27" s="190" customFormat="1" ht="24" customHeight="1" spans="1:255">
      <c r="A27" s="203" t="s">
        <v>1785</v>
      </c>
      <c r="B27" s="206">
        <v>0</v>
      </c>
      <c r="C27" s="206">
        <v>0</v>
      </c>
      <c r="D27" s="206">
        <v>0</v>
      </c>
      <c r="E27" s="207"/>
    </row>
    <row r="28" s="190" customFormat="1" ht="24" customHeight="1" spans="1:255">
      <c r="A28" s="203" t="s">
        <v>1786</v>
      </c>
      <c r="B28" s="206">
        <v>0</v>
      </c>
      <c r="C28" s="206">
        <v>0</v>
      </c>
      <c r="D28" s="206">
        <v>0</v>
      </c>
      <c r="E28" s="207"/>
    </row>
    <row r="29" s="190" customFormat="1" ht="24" customHeight="1" spans="1:255">
      <c r="A29" s="203" t="s">
        <v>1787</v>
      </c>
      <c r="B29" s="206">
        <v>0</v>
      </c>
      <c r="C29" s="206">
        <v>0</v>
      </c>
      <c r="D29" s="206">
        <v>0</v>
      </c>
      <c r="E29" s="207"/>
    </row>
    <row r="30" s="190" customFormat="1" ht="24" customHeight="1" spans="1:255">
      <c r="A30" s="199" t="s">
        <v>1788</v>
      </c>
      <c r="B30" s="206">
        <f>B31</f>
        <v>0</v>
      </c>
      <c r="C30" s="206">
        <f>C31</f>
        <v>0</v>
      </c>
      <c r="D30" s="206">
        <f>D31</f>
        <v>0</v>
      </c>
      <c r="E30" s="207"/>
    </row>
    <row r="31" s="190" customFormat="1" ht="24" customHeight="1" spans="1:255">
      <c r="A31" s="203" t="s">
        <v>1789</v>
      </c>
      <c r="B31" s="206">
        <v>0</v>
      </c>
      <c r="C31" s="206">
        <v>0</v>
      </c>
      <c r="D31" s="206">
        <v>0</v>
      </c>
      <c r="E31" s="207"/>
    </row>
    <row r="32" s="190" customFormat="1" ht="24" customHeight="1" spans="1:255">
      <c r="A32" s="199" t="s">
        <v>1790</v>
      </c>
      <c r="B32" s="209">
        <f>B33</f>
        <v>0</v>
      </c>
      <c r="C32" s="206">
        <f>C33</f>
        <v>0</v>
      </c>
      <c r="D32" s="206">
        <f>D33</f>
        <v>0</v>
      </c>
      <c r="E32" s="207"/>
    </row>
    <row r="33" s="190" customFormat="1" ht="24" customHeight="1" spans="1:5">
      <c r="A33" s="210" t="s">
        <v>1791</v>
      </c>
      <c r="B33" s="206">
        <v>0</v>
      </c>
      <c r="C33" s="211">
        <v>0</v>
      </c>
      <c r="D33" s="206">
        <v>0</v>
      </c>
      <c r="E33" s="207"/>
    </row>
    <row r="34" s="190" customFormat="1" ht="24" customHeight="1" spans="1:5">
      <c r="A34" s="213" t="s">
        <v>1766</v>
      </c>
      <c r="B34" s="214">
        <v>265</v>
      </c>
      <c r="C34" s="214">
        <v>265</v>
      </c>
      <c r="D34" s="214">
        <v>265</v>
      </c>
      <c r="E34" s="205">
        <f>D34/B34</f>
        <v>1</v>
      </c>
    </row>
    <row r="35" s="190" customFormat="1" ht="24" customHeight="1"/>
    <row r="36" s="190" customFormat="1" ht="24" customHeight="1"/>
    <row r="37" s="190" customFormat="1" ht="24" customHeight="1"/>
    <row r="38" s="190" customFormat="1" ht="24" customHeight="1"/>
    <row r="39" s="190" customFormat="1" ht="24" customHeight="1"/>
    <row r="40" s="190" customFormat="1" ht="24" customHeight="1"/>
    <row r="41" s="190" customFormat="1" ht="24" customHeight="1"/>
    <row r="42" s="190" customFormat="1" ht="24" customHeight="1"/>
    <row r="43" s="190" customFormat="1" ht="24" customHeight="1"/>
    <row r="44" s="190" customFormat="1" ht="24" customHeight="1"/>
    <row r="45" s="190" customFormat="1" ht="24" customHeight="1"/>
    <row r="46" s="190" customFormat="1" ht="24" customHeight="1"/>
    <row r="47" s="190" customFormat="1" ht="24" customHeight="1"/>
    <row r="48" s="190" customFormat="1" ht="24" customHeight="1"/>
    <row r="49" s="190" customFormat="1" ht="24" customHeight="1"/>
    <row r="50" s="190" customFormat="1" ht="24" customHeight="1"/>
    <row r="51" s="190" customFormat="1" ht="24" customHeight="1"/>
    <row r="52" s="190" customFormat="1" ht="24" customHeight="1"/>
    <row r="53" s="190" customFormat="1" ht="24" customHeight="1"/>
    <row r="54" s="190" customFormat="1" ht="24" customHeight="1"/>
    <row r="55" s="190" customFormat="1" ht="24" customHeight="1"/>
    <row r="56" s="190" customFormat="1" ht="24" customHeight="1"/>
    <row r="57" s="190" customFormat="1" ht="24" customHeight="1"/>
    <row r="58" s="190" customFormat="1" ht="24" customHeight="1"/>
    <row r="59" s="190" customFormat="1" ht="24" customHeight="1"/>
    <row r="60" s="190" customFormat="1" ht="24" customHeight="1"/>
    <row r="61" s="190" customFormat="1" ht="24" customHeight="1"/>
    <row r="62" s="190" customFormat="1" ht="24" customHeight="1"/>
    <row r="63" s="190" customFormat="1" ht="24" customHeight="1"/>
    <row r="64" s="190" customFormat="1" ht="24" customHeight="1"/>
    <row r="65" s="190" customFormat="1" ht="24" customHeight="1"/>
    <row r="66" s="190" customFormat="1" ht="24" customHeight="1"/>
    <row r="67" s="190" customFormat="1" ht="24" customHeight="1"/>
    <row r="68" s="190" customFormat="1" ht="24" customHeight="1"/>
    <row r="69" s="190" customFormat="1" ht="24" customHeight="1"/>
    <row r="70" s="190" customFormat="1" ht="24" customHeight="1"/>
    <row r="71" s="190" customFormat="1" ht="24" customHeight="1"/>
    <row r="72" s="190" customFormat="1" ht="24" customHeight="1"/>
    <row r="73" s="190" customFormat="1" ht="24" customHeight="1"/>
    <row r="74" s="190" customFormat="1" ht="24" customHeight="1"/>
    <row r="75" s="190" customFormat="1" ht="24" customHeight="1"/>
    <row r="76" s="190" customFormat="1" ht="24" customHeight="1"/>
    <row r="77" s="190" customFormat="1" ht="24" customHeight="1"/>
    <row r="78" s="190" customFormat="1" ht="24" customHeight="1"/>
    <row r="79" s="190" customFormat="1" ht="24" customHeight="1"/>
    <row r="80" s="190" customFormat="1" ht="24" customHeight="1"/>
    <row r="81" s="190" customFormat="1" ht="24" customHeight="1"/>
  </sheetData>
  <mergeCells count="1">
    <mergeCell ref="A2:E2"/>
  </mergeCells>
  <printOptions horizontalCentered="1"/>
  <pageMargins left="0.590277777777778" right="0.354166666666667" top="0.393055555555556" bottom="0.590277777777778" header="0.590277777777778" footer="0.393055555555556"/>
  <pageSetup paperSize="9" scale="80" firstPageNumber="0" orientation="portrait" blackAndWhite="1" useFirstPageNumber="1" horizontalDpi="600" vertic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workbookViewId="0">
      <selection activeCell="A1" sqref="A1"/>
    </sheetView>
  </sheetViews>
  <sheetFormatPr defaultColWidth="9" defaultRowHeight="14.25"/>
  <cols>
    <col min="1" max="1" width="35.625" style="174" customWidth="1"/>
    <col min="2" max="2" width="12.875" style="174" customWidth="1"/>
    <col min="3" max="3" width="35.625" style="174" customWidth="1"/>
    <col min="4" max="4" width="12.875" style="174" customWidth="1"/>
    <col min="5" max="5" width="9.5" style="174"/>
    <col min="6" max="16384" width="9" style="174"/>
  </cols>
  <sheetData>
    <row r="1" s="1" customFormat="1" ht="24" customHeight="1" spans="1:14">
      <c r="A1" s="11" t="s">
        <v>1809</v>
      </c>
    </row>
    <row r="2" s="170" customFormat="1" ht="60" customHeight="1" spans="1:14">
      <c r="A2" s="175" t="s">
        <v>1810</v>
      </c>
      <c r="B2" s="175"/>
      <c r="C2" s="175"/>
      <c r="D2" s="175"/>
    </row>
    <row r="3" s="171" customFormat="1" ht="27" customHeight="1" spans="1:14">
      <c r="B3" s="176"/>
      <c r="C3" s="176" t="s">
        <v>67</v>
      </c>
      <c r="D3" s="176"/>
      <c r="E3" s="177"/>
      <c r="F3" s="177"/>
    </row>
    <row r="4" s="172" customFormat="1" ht="30" customHeight="1" spans="1:14">
      <c r="A4" s="101" t="s">
        <v>68</v>
      </c>
      <c r="B4" s="178" t="s">
        <v>6</v>
      </c>
      <c r="C4" s="101" t="s">
        <v>69</v>
      </c>
      <c r="D4" s="178" t="s">
        <v>6</v>
      </c>
    </row>
    <row r="5" s="173" customFormat="1" ht="24" customHeight="1" spans="1:14">
      <c r="A5" s="179" t="s">
        <v>1762</v>
      </c>
      <c r="B5" s="180">
        <f>'[53]L14'!E5</f>
        <v>465</v>
      </c>
      <c r="C5" s="179" t="s">
        <v>1766</v>
      </c>
      <c r="D5" s="180">
        <f>'[53]L14'!J5</f>
        <v>265</v>
      </c>
    </row>
    <row r="6" s="173" customFormat="1" ht="24" customHeight="1" spans="1:14">
      <c r="A6" s="179" t="s">
        <v>1794</v>
      </c>
      <c r="B6" s="180">
        <v>0</v>
      </c>
      <c r="C6" s="179" t="s">
        <v>1795</v>
      </c>
      <c r="D6" s="180">
        <v>0</v>
      </c>
    </row>
    <row r="7" s="173" customFormat="1" ht="24" customHeight="1" spans="1:14">
      <c r="A7" s="179" t="s">
        <v>1796</v>
      </c>
      <c r="B7" s="180">
        <v>0</v>
      </c>
      <c r="C7" s="179" t="s">
        <v>1797</v>
      </c>
      <c r="D7" s="180">
        <v>0</v>
      </c>
      <c r="N7" s="181"/>
    </row>
    <row r="8" s="173" customFormat="1" ht="24" customHeight="1" spans="1:14">
      <c r="A8" s="179" t="s">
        <v>1798</v>
      </c>
      <c r="B8" s="180">
        <v>0</v>
      </c>
      <c r="C8" s="179" t="s">
        <v>1799</v>
      </c>
      <c r="D8" s="180">
        <v>200</v>
      </c>
    </row>
    <row r="9" s="173" customFormat="1" ht="24" customHeight="1" spans="1:14">
      <c r="A9" s="179" t="s">
        <v>1800</v>
      </c>
      <c r="B9" s="180">
        <v>0</v>
      </c>
      <c r="C9" s="179" t="s">
        <v>1801</v>
      </c>
      <c r="D9" s="180">
        <v>0</v>
      </c>
      <c r="E9" s="182"/>
    </row>
    <row r="10" s="173" customFormat="1" ht="24" customHeight="1" spans="1:14">
      <c r="A10" s="179" t="s">
        <v>1802</v>
      </c>
      <c r="B10" s="180">
        <v>0</v>
      </c>
      <c r="C10" s="179" t="s">
        <v>1803</v>
      </c>
      <c r="D10" s="180">
        <v>0</v>
      </c>
      <c r="E10" s="182"/>
    </row>
    <row r="11" s="173" customFormat="1" ht="24" customHeight="1" spans="1:14">
      <c r="A11" s="179"/>
      <c r="B11" s="183"/>
      <c r="C11" s="179" t="s">
        <v>1804</v>
      </c>
      <c r="D11" s="180">
        <f>B12-SUM(D5:D10)</f>
        <v>0</v>
      </c>
    </row>
    <row r="12" s="173" customFormat="1" ht="24" customHeight="1" spans="1:14">
      <c r="A12" s="184" t="s">
        <v>115</v>
      </c>
      <c r="B12" s="180">
        <f>SUM(B5:B10)</f>
        <v>465</v>
      </c>
      <c r="C12" s="184" t="s">
        <v>116</v>
      </c>
      <c r="D12" s="180">
        <f>SUM(D5:D11)</f>
        <v>465</v>
      </c>
    </row>
    <row r="13" s="173" customFormat="1" ht="24" customHeight="1" spans="1:14">
      <c r="J13" s="181"/>
    </row>
    <row r="14" s="173" customFormat="1" ht="24" customHeight="1"/>
    <row r="15" s="173" customFormat="1" ht="24" customHeight="1"/>
    <row r="16" s="173" customFormat="1" ht="24" customHeight="1"/>
    <row r="17" s="173" customFormat="1" ht="24" customHeight="1"/>
    <row r="18" s="173" customFormat="1" ht="24" customHeight="1"/>
    <row r="19" s="173" customFormat="1" ht="24" customHeight="1"/>
    <row r="20" s="173" customFormat="1" ht="24" customHeight="1"/>
    <row r="21" s="173" customFormat="1" ht="24" customHeight="1"/>
    <row r="22" s="173" customFormat="1" ht="24" customHeight="1"/>
    <row r="23" s="173" customFormat="1" ht="24" customHeight="1"/>
    <row r="24" s="173" customFormat="1" ht="24" customHeight="1"/>
    <row r="25" s="173" customFormat="1" ht="24" customHeight="1"/>
    <row r="26" s="173" customFormat="1" ht="24" customHeight="1" spans="1:1">
      <c r="A26" s="185"/>
    </row>
    <row r="27" s="173" customFormat="1" ht="24" customHeight="1"/>
    <row r="28" s="173" customFormat="1" ht="24" customHeight="1"/>
    <row r="29" s="173" customFormat="1" ht="24" customHeight="1"/>
    <row r="30" s="173" customFormat="1" ht="24" customHeight="1"/>
    <row r="31" s="173" customFormat="1" ht="24" customHeight="1"/>
    <row r="32" s="173" customFormat="1" ht="24" customHeight="1"/>
    <row r="33" s="173" customFormat="1" ht="24" customHeight="1"/>
    <row r="34" s="173" customFormat="1" ht="24" customHeight="1"/>
    <row r="35" s="173" customFormat="1" ht="24" customHeight="1"/>
    <row r="36" s="173" customFormat="1" ht="24" customHeight="1"/>
    <row r="37" s="173" customFormat="1" ht="24" customHeight="1"/>
    <row r="38" s="173" customFormat="1" ht="24" customHeight="1"/>
    <row r="39" s="173" customFormat="1" ht="24" customHeight="1"/>
    <row r="40" s="173" customFormat="1" ht="24" customHeight="1"/>
    <row r="41" s="173" customFormat="1" ht="24" customHeight="1"/>
    <row r="42" s="173" customFormat="1" ht="24" customHeight="1"/>
    <row r="43" s="173" customFormat="1" ht="24" customHeight="1"/>
    <row r="44" s="173" customFormat="1" ht="24" customHeight="1"/>
    <row r="45" s="173" customFormat="1" ht="24" customHeight="1"/>
    <row r="46" s="173" customFormat="1" ht="24" customHeight="1"/>
    <row r="47" s="173" customFormat="1" ht="24" customHeight="1"/>
    <row r="48" s="173" customFormat="1" ht="24" customHeight="1"/>
    <row r="49" s="173" customFormat="1" ht="24" customHeight="1"/>
    <row r="50" s="173" customFormat="1" ht="24" customHeight="1"/>
    <row r="51" s="173" customFormat="1" ht="24" customHeight="1"/>
    <row r="52" s="173" customFormat="1" ht="24" customHeight="1"/>
    <row r="53" s="173" customFormat="1" ht="24" customHeight="1"/>
    <row r="54" s="173" customFormat="1" ht="24" customHeight="1"/>
    <row r="55" s="173" customFormat="1" ht="24" customHeight="1"/>
    <row r="56" s="173" customFormat="1" ht="24" customHeight="1"/>
    <row r="57" s="173" customFormat="1" ht="24" customHeight="1"/>
    <row r="58" s="173" customFormat="1" ht="24" customHeight="1"/>
    <row r="59" s="173" customFormat="1" ht="24" customHeight="1"/>
    <row r="60" s="173" customFormat="1" ht="24" customHeight="1"/>
    <row r="61" s="173" customFormat="1" ht="24" customHeight="1"/>
    <row r="62" s="173" customFormat="1" ht="24" customHeight="1"/>
    <row r="63" s="173" customFormat="1" ht="24" customHeight="1"/>
    <row r="64" s="173" customFormat="1" ht="24" customHeight="1"/>
    <row r="65" s="173" customFormat="1" ht="24" customHeight="1"/>
    <row r="66" s="173" customFormat="1" ht="24" customHeight="1"/>
    <row r="67" s="173" customFormat="1" ht="24" customHeight="1"/>
    <row r="68" s="173" customFormat="1" ht="24" customHeight="1"/>
    <row r="69" s="173" customFormat="1" ht="24" customHeight="1"/>
    <row r="70" s="173" customFormat="1" ht="24" customHeight="1"/>
    <row r="71" s="173" customFormat="1" ht="24" customHeight="1"/>
    <row r="72" s="173" customFormat="1" ht="24" customHeight="1"/>
    <row r="73" s="173" customFormat="1" ht="24" customHeight="1"/>
    <row r="74" s="173" customFormat="1" ht="24" customHeight="1"/>
    <row r="75" s="173" customFormat="1" ht="24" customHeight="1"/>
    <row r="76" s="173" customFormat="1" ht="24" customHeight="1"/>
    <row r="77" s="173" customFormat="1" ht="24" customHeight="1"/>
    <row r="78" s="173" customFormat="1" ht="24" customHeight="1"/>
    <row r="79" s="173" customFormat="1" ht="24" customHeight="1"/>
    <row r="80" s="173" customFormat="1" ht="24" customHeight="1"/>
    <row r="81" s="173"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5" firstPageNumber="0" fitToHeight="0" orientation="portrait" blackAndWhite="1" useFirstPageNumber="1" horizontalDpi="600" vertic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workbookViewId="0">
      <selection activeCell="A1" sqref="A1:D15"/>
    </sheetView>
  </sheetViews>
  <sheetFormatPr defaultColWidth="9" defaultRowHeight="13.5" outlineLevelCol="5"/>
  <cols>
    <col min="1" max="1" width="47.625" style="153" customWidth="1"/>
    <col min="2" max="4" width="14.25" style="153" customWidth="1"/>
    <col min="5" max="16384" width="9" style="153"/>
  </cols>
  <sheetData>
    <row r="1" s="1" customFormat="1" ht="24" customHeight="1" spans="1:6">
      <c r="A1" s="11" t="s">
        <v>1811</v>
      </c>
    </row>
    <row r="2" s="149" customFormat="1" ht="60" customHeight="1" spans="1:6">
      <c r="A2" s="154" t="s">
        <v>1812</v>
      </c>
      <c r="B2" s="155"/>
      <c r="C2" s="155"/>
      <c r="D2" s="155"/>
    </row>
    <row r="3" s="150" customFormat="1" ht="27" customHeight="1" spans="1:6">
      <c r="B3" s="156"/>
      <c r="C3" s="156"/>
      <c r="D3" s="157" t="s">
        <v>2</v>
      </c>
      <c r="E3" s="156"/>
      <c r="F3" s="156"/>
    </row>
    <row r="4" s="151" customFormat="1" ht="30" customHeight="1" spans="1:6">
      <c r="A4" s="158" t="s">
        <v>1813</v>
      </c>
      <c r="B4" s="159" t="s">
        <v>1814</v>
      </c>
      <c r="C4" s="159" t="s">
        <v>6</v>
      </c>
      <c r="D4" s="159" t="s">
        <v>7</v>
      </c>
    </row>
    <row r="5" s="152" customFormat="1" ht="24" customHeight="1" spans="1:6">
      <c r="A5" s="160" t="s">
        <v>1815</v>
      </c>
      <c r="B5" s="161"/>
      <c r="C5" s="161"/>
      <c r="D5" s="161"/>
    </row>
    <row r="6" s="152" customFormat="1" ht="24" customHeight="1" spans="1:6">
      <c r="A6" s="162" t="s">
        <v>1816</v>
      </c>
      <c r="B6" s="161"/>
      <c r="C6" s="161"/>
      <c r="D6" s="161"/>
    </row>
    <row r="7" s="152" customFormat="1" ht="24" customHeight="1" spans="1:6">
      <c r="A7" s="163" t="s">
        <v>1817</v>
      </c>
      <c r="B7" s="161"/>
      <c r="C7" s="161"/>
      <c r="D7" s="161"/>
    </row>
    <row r="8" s="152" customFormat="1" ht="24" customHeight="1" spans="1:6">
      <c r="A8" s="163" t="s">
        <v>1818</v>
      </c>
      <c r="B8" s="161"/>
      <c r="C8" s="161"/>
      <c r="D8" s="161"/>
    </row>
    <row r="9" s="152" customFormat="1" ht="24" customHeight="1" spans="1:6">
      <c r="A9" s="163" t="s">
        <v>1819</v>
      </c>
      <c r="B9" s="161"/>
      <c r="C9" s="161"/>
      <c r="D9" s="161"/>
    </row>
    <row r="10" s="152" customFormat="1" ht="24" customHeight="1" spans="1:6">
      <c r="A10" s="163" t="s">
        <v>1819</v>
      </c>
      <c r="B10" s="161"/>
      <c r="C10" s="161"/>
      <c r="D10" s="161"/>
    </row>
    <row r="11" s="152" customFormat="1" ht="24" customHeight="1" spans="1:6">
      <c r="A11" s="163" t="s">
        <v>1819</v>
      </c>
      <c r="B11" s="161"/>
      <c r="C11" s="161"/>
      <c r="D11" s="161"/>
    </row>
    <row r="12" s="152" customFormat="1" ht="24" customHeight="1" spans="1:6">
      <c r="A12" s="163" t="s">
        <v>1820</v>
      </c>
      <c r="B12" s="161"/>
      <c r="C12" s="161"/>
      <c r="D12" s="161"/>
    </row>
    <row r="13" s="152" customFormat="1" ht="24" customHeight="1" spans="1:6">
      <c r="A13" s="162"/>
      <c r="B13" s="164"/>
      <c r="C13" s="165"/>
      <c r="D13" s="166"/>
    </row>
    <row r="14" s="152" customFormat="1" ht="24" customHeight="1" spans="1:6">
      <c r="A14" s="167" t="s">
        <v>1350</v>
      </c>
      <c r="B14" s="168"/>
      <c r="C14" s="168"/>
      <c r="D14" s="166"/>
    </row>
    <row r="15" s="152" customFormat="1" ht="24" customHeight="1" spans="1:6">
      <c r="A15" s="152" t="s">
        <v>1821</v>
      </c>
    </row>
    <row r="16" s="152" customFormat="1" ht="24" customHeight="1"/>
    <row r="17" s="152" customFormat="1" ht="24" customHeight="1"/>
    <row r="18" s="152" customFormat="1" ht="24" customHeight="1"/>
    <row r="19" s="152" customFormat="1" ht="24" customHeight="1"/>
    <row r="20" s="152" customFormat="1" ht="24" customHeight="1"/>
    <row r="21" s="152" customFormat="1" ht="24" customHeight="1"/>
    <row r="22" s="152" customFormat="1" ht="24" customHeight="1"/>
    <row r="23" s="152" customFormat="1" ht="24" customHeight="1"/>
    <row r="24" s="152" customFormat="1" ht="24" customHeight="1"/>
    <row r="25" s="152" customFormat="1" ht="24" customHeight="1"/>
    <row r="26" s="152" customFormat="1" ht="24" customHeight="1" spans="1:1">
      <c r="A26" s="169"/>
    </row>
    <row r="27" s="152" customFormat="1" ht="24" customHeight="1"/>
    <row r="28" s="152" customFormat="1" ht="24" customHeight="1"/>
    <row r="29" s="152" customFormat="1" ht="24" customHeight="1"/>
    <row r="30" s="152" customFormat="1" ht="24" customHeight="1"/>
    <row r="31" s="152" customFormat="1" ht="24" customHeight="1"/>
    <row r="32" s="152" customFormat="1" ht="24" customHeight="1"/>
    <row r="33" s="152" customFormat="1" ht="24" customHeight="1"/>
    <row r="34" s="152" customFormat="1" ht="24" customHeight="1"/>
    <row r="35" s="152" customFormat="1" ht="24" customHeight="1"/>
    <row r="36" s="152" customFormat="1" ht="24" customHeight="1"/>
    <row r="37" s="152" customFormat="1" ht="24" customHeight="1"/>
    <row r="38" s="152" customFormat="1" ht="24" customHeight="1"/>
    <row r="39" s="152" customFormat="1" ht="24" customHeight="1"/>
    <row r="40" s="152" customFormat="1" ht="24" customHeight="1"/>
    <row r="41" s="152" customFormat="1" ht="24" customHeight="1"/>
    <row r="42" s="152" customFormat="1" ht="24" customHeight="1"/>
    <row r="43" s="152" customFormat="1" ht="24" customHeight="1"/>
    <row r="44" s="152" customFormat="1" ht="24" customHeight="1"/>
    <row r="45" s="152" customFormat="1" ht="24" customHeight="1"/>
    <row r="46" s="152" customFormat="1" ht="24" customHeight="1"/>
    <row r="47" s="152" customFormat="1" ht="24" customHeight="1"/>
    <row r="48" s="152" customFormat="1" ht="24" customHeight="1"/>
    <row r="49" s="152" customFormat="1" ht="24" customHeight="1"/>
    <row r="50" s="152" customFormat="1" ht="24" customHeight="1"/>
    <row r="51" s="152" customFormat="1" ht="24" customHeight="1"/>
    <row r="52" s="152" customFormat="1" ht="24" customHeight="1"/>
    <row r="53" s="152" customFormat="1" ht="24" customHeight="1"/>
    <row r="54" s="152" customFormat="1" ht="24" customHeight="1"/>
    <row r="55" s="152" customFormat="1" ht="24" customHeight="1"/>
    <row r="56" s="152" customFormat="1" ht="24" customHeight="1"/>
    <row r="57" s="152" customFormat="1" ht="24" customHeight="1"/>
    <row r="58" s="152" customFormat="1" ht="24" customHeight="1"/>
    <row r="59" s="152" customFormat="1" ht="24" customHeight="1"/>
    <row r="60" s="152" customFormat="1" ht="24" customHeight="1"/>
    <row r="61" s="152" customFormat="1" ht="24" customHeight="1"/>
    <row r="62" s="152" customFormat="1" ht="24" customHeight="1"/>
    <row r="63" s="152" customFormat="1" ht="24" customHeight="1"/>
    <row r="64" s="152" customFormat="1" ht="24" customHeight="1"/>
    <row r="65" s="152" customFormat="1" ht="24" customHeight="1"/>
    <row r="66" s="152" customFormat="1" ht="24" customHeight="1"/>
    <row r="67" s="152" customFormat="1" ht="24" customHeight="1"/>
    <row r="68" s="152" customFormat="1" ht="24" customHeight="1"/>
    <row r="69" s="152" customFormat="1" ht="24" customHeight="1"/>
    <row r="70" s="152" customFormat="1" ht="24" customHeight="1"/>
    <row r="71" s="152" customFormat="1" ht="24" customHeight="1"/>
    <row r="72" s="152" customFormat="1" ht="24" customHeight="1"/>
    <row r="73" s="152" customFormat="1" ht="24" customHeight="1"/>
    <row r="74" s="152" customFormat="1" ht="24" customHeight="1"/>
    <row r="75" s="152" customFormat="1" ht="24" customHeight="1"/>
    <row r="76" s="152" customFormat="1" ht="24" customHeight="1"/>
    <row r="77" s="152" customFormat="1" ht="24" customHeight="1"/>
    <row r="78" s="152" customFormat="1" ht="24" customHeight="1"/>
    <row r="79" s="152" customFormat="1" ht="24" customHeight="1"/>
    <row r="80" s="152" customFormat="1" ht="24" customHeight="1"/>
    <row r="81" s="152" customFormat="1" ht="24" customHeight="1"/>
  </sheetData>
  <mergeCells count="1">
    <mergeCell ref="A2:D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topLeftCell="A20" workbookViewId="0">
      <selection activeCell="A1" sqref="A1:E47"/>
    </sheetView>
  </sheetViews>
  <sheetFormatPr defaultColWidth="8.875" defaultRowHeight="14.25"/>
  <cols>
    <col min="1" max="1" width="48.625" style="112" customWidth="1"/>
    <col min="2" max="5" width="10.625" style="112" customWidth="1"/>
    <col min="6" max="6" width="9" style="112"/>
    <col min="7" max="229" width="8.875" style="112"/>
    <col min="230" max="16384" width="8.875" style="95"/>
  </cols>
  <sheetData>
    <row r="1" s="1" customFormat="1" ht="24" customHeight="1" spans="1:231">
      <c r="A1" s="11" t="s">
        <v>1822</v>
      </c>
    </row>
    <row r="2" s="137" customFormat="1" ht="42" customHeight="1" spans="1:231">
      <c r="A2" s="113" t="s">
        <v>1823</v>
      </c>
      <c r="B2" s="113"/>
      <c r="C2" s="113"/>
      <c r="D2" s="113"/>
      <c r="E2" s="113"/>
      <c r="HV2" s="88"/>
      <c r="HW2" s="88"/>
    </row>
    <row r="3" s="138" customFormat="1" ht="27" customHeight="1" spans="1:231">
      <c r="B3" s="98"/>
      <c r="C3" s="98"/>
      <c r="D3" s="98"/>
      <c r="E3" s="97" t="s">
        <v>2</v>
      </c>
      <c r="F3" s="98"/>
      <c r="HV3" s="89"/>
      <c r="HW3" s="89"/>
    </row>
    <row r="4" s="124" customFormat="1" ht="30" customHeight="1" spans="1:231">
      <c r="A4" s="116" t="s">
        <v>1824</v>
      </c>
      <c r="B4" s="115" t="s">
        <v>4</v>
      </c>
      <c r="C4" s="115" t="s">
        <v>5</v>
      </c>
      <c r="D4" s="116" t="s">
        <v>6</v>
      </c>
      <c r="E4" s="117" t="s">
        <v>7</v>
      </c>
      <c r="HV4" s="90"/>
      <c r="HW4" s="90"/>
    </row>
    <row r="5" s="124" customFormat="1" ht="24" customHeight="1" spans="1:231">
      <c r="A5" s="140" t="s">
        <v>1825</v>
      </c>
      <c r="B5" s="140"/>
      <c r="C5" s="140"/>
      <c r="D5" s="140"/>
      <c r="E5" s="141"/>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row>
    <row r="6" s="93" customFormat="1" ht="24" customHeight="1" spans="1:231">
      <c r="A6" s="142" t="s">
        <v>1826</v>
      </c>
      <c r="B6" s="142"/>
      <c r="C6" s="142"/>
      <c r="D6" s="142"/>
      <c r="E6" s="143"/>
      <c r="HV6" s="94"/>
      <c r="HW6" s="94"/>
    </row>
    <row r="7" s="93" customFormat="1" ht="24" customHeight="1" spans="1:231">
      <c r="A7" s="144" t="s">
        <v>1827</v>
      </c>
      <c r="B7" s="144"/>
      <c r="C7" s="144"/>
      <c r="D7" s="144"/>
      <c r="E7" s="143"/>
      <c r="HV7" s="94"/>
      <c r="HW7" s="94"/>
    </row>
    <row r="8" s="93" customFormat="1" ht="24" customHeight="1" spans="1:231">
      <c r="A8" s="144" t="s">
        <v>1828</v>
      </c>
      <c r="B8" s="144"/>
      <c r="C8" s="144"/>
      <c r="D8" s="144"/>
      <c r="E8" s="143"/>
      <c r="HV8" s="94"/>
      <c r="HW8" s="94"/>
    </row>
    <row r="9" s="93" customFormat="1" ht="24" customHeight="1" spans="1:231">
      <c r="A9" s="144" t="s">
        <v>1829</v>
      </c>
      <c r="B9" s="144"/>
      <c r="C9" s="144"/>
      <c r="D9" s="144"/>
      <c r="E9" s="143"/>
      <c r="HV9" s="94"/>
      <c r="HW9" s="94"/>
    </row>
    <row r="10" s="93" customFormat="1" ht="24" customHeight="1" spans="1:231">
      <c r="A10" s="145" t="s">
        <v>1830</v>
      </c>
      <c r="B10" s="145"/>
      <c r="C10" s="145"/>
      <c r="D10" s="145"/>
      <c r="E10" s="143"/>
      <c r="HV10" s="94"/>
      <c r="HW10" s="94"/>
    </row>
    <row r="11" s="124" customFormat="1" ht="24" customHeight="1" spans="1:231">
      <c r="A11" s="140" t="s">
        <v>1831</v>
      </c>
      <c r="B11" s="140"/>
      <c r="C11" s="140"/>
      <c r="D11" s="140"/>
      <c r="E11" s="141"/>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row>
    <row r="12" s="93" customFormat="1" ht="24" customHeight="1" spans="1:231">
      <c r="A12" s="142" t="s">
        <v>1832</v>
      </c>
      <c r="B12" s="142"/>
      <c r="C12" s="142"/>
      <c r="D12" s="142"/>
      <c r="E12" s="143"/>
      <c r="I12" s="121"/>
      <c r="HV12" s="94"/>
      <c r="HW12" s="94"/>
    </row>
    <row r="13" s="93" customFormat="1" ht="24" customHeight="1" spans="1:231">
      <c r="A13" s="144" t="s">
        <v>1833</v>
      </c>
      <c r="B13" s="144"/>
      <c r="C13" s="144"/>
      <c r="D13" s="144"/>
      <c r="E13" s="143"/>
      <c r="HV13" s="94"/>
      <c r="HW13" s="94"/>
    </row>
    <row r="14" s="93" customFormat="1" ht="24" customHeight="1" spans="1:231">
      <c r="A14" s="144" t="s">
        <v>1834</v>
      </c>
      <c r="B14" s="144"/>
      <c r="C14" s="144"/>
      <c r="D14" s="144"/>
      <c r="E14" s="143"/>
      <c r="HV14" s="94"/>
      <c r="HW14" s="94"/>
    </row>
    <row r="15" s="93" customFormat="1" ht="24" customHeight="1" spans="1:231">
      <c r="A15" s="144" t="s">
        <v>1835</v>
      </c>
      <c r="B15" s="144"/>
      <c r="C15" s="144"/>
      <c r="D15" s="144"/>
      <c r="E15" s="143"/>
      <c r="HV15" s="94"/>
      <c r="HW15" s="94"/>
    </row>
    <row r="16" s="124" customFormat="1" ht="24" customHeight="1" spans="1:231">
      <c r="A16" s="140" t="s">
        <v>1836</v>
      </c>
      <c r="B16" s="140"/>
      <c r="C16" s="140"/>
      <c r="D16" s="140"/>
      <c r="E16" s="141"/>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row>
    <row r="17" s="93" customFormat="1" ht="24" customHeight="1" spans="1:231">
      <c r="A17" s="142" t="s">
        <v>1837</v>
      </c>
      <c r="B17" s="142"/>
      <c r="C17" s="142"/>
      <c r="D17" s="142"/>
      <c r="E17" s="143"/>
      <c r="HV17" s="94"/>
      <c r="HW17" s="94"/>
    </row>
    <row r="18" s="93" customFormat="1" ht="24" customHeight="1" spans="1:231">
      <c r="A18" s="142" t="s">
        <v>1838</v>
      </c>
      <c r="B18" s="142"/>
      <c r="C18" s="142"/>
      <c r="D18" s="142"/>
      <c r="E18" s="143"/>
      <c r="HV18" s="94"/>
      <c r="HW18" s="94"/>
    </row>
    <row r="19" s="93" customFormat="1" ht="24" customHeight="1" spans="1:231">
      <c r="A19" s="142" t="s">
        <v>1839</v>
      </c>
      <c r="B19" s="142"/>
      <c r="C19" s="142"/>
      <c r="D19" s="142"/>
      <c r="E19" s="143"/>
      <c r="HV19" s="94"/>
      <c r="HW19" s="94"/>
    </row>
    <row r="20" s="93" customFormat="1" ht="24" customHeight="1" spans="1:231">
      <c r="A20" s="142" t="s">
        <v>1840</v>
      </c>
      <c r="B20" s="142"/>
      <c r="C20" s="142"/>
      <c r="D20" s="142"/>
      <c r="E20" s="143"/>
      <c r="HV20" s="94"/>
      <c r="HW20" s="94"/>
    </row>
    <row r="21" s="124" customFormat="1" ht="24" customHeight="1" spans="1:231">
      <c r="A21" s="140" t="s">
        <v>1841</v>
      </c>
      <c r="B21" s="140"/>
      <c r="C21" s="140"/>
      <c r="D21" s="140"/>
      <c r="E21" s="141"/>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row>
    <row r="22" s="93" customFormat="1" ht="24" customHeight="1" spans="1:231">
      <c r="A22" s="142" t="s">
        <v>1842</v>
      </c>
      <c r="B22" s="142"/>
      <c r="C22" s="142"/>
      <c r="D22" s="142"/>
      <c r="E22" s="143"/>
    </row>
    <row r="23" s="93" customFormat="1" ht="24" customHeight="1" spans="1:231">
      <c r="A23" s="142" t="s">
        <v>1843</v>
      </c>
      <c r="B23" s="142"/>
      <c r="C23" s="142"/>
      <c r="D23" s="142"/>
      <c r="E23" s="143"/>
    </row>
    <row r="24" s="93" customFormat="1" ht="24" customHeight="1" spans="1:231">
      <c r="A24" s="142" t="s">
        <v>1844</v>
      </c>
      <c r="B24" s="142"/>
      <c r="C24" s="142"/>
      <c r="D24" s="142"/>
      <c r="E24" s="143"/>
    </row>
    <row r="25" s="93" customFormat="1" ht="24" customHeight="1" spans="1:231">
      <c r="A25" s="142" t="s">
        <v>1845</v>
      </c>
      <c r="B25" s="142"/>
      <c r="C25" s="142"/>
      <c r="D25" s="142"/>
      <c r="E25" s="143"/>
    </row>
    <row r="26" s="93" customFormat="1" ht="24" customHeight="1" spans="1:231">
      <c r="A26" s="142" t="s">
        <v>1840</v>
      </c>
      <c r="B26" s="142"/>
      <c r="C26" s="142"/>
      <c r="D26" s="142"/>
      <c r="E26" s="143"/>
    </row>
    <row r="27" s="124" customFormat="1" ht="24" customHeight="1" spans="1:231">
      <c r="A27" s="146" t="s">
        <v>1846</v>
      </c>
      <c r="B27" s="146"/>
      <c r="C27" s="146"/>
      <c r="D27" s="146"/>
      <c r="E27" s="141"/>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93"/>
      <c r="FG27" s="93"/>
      <c r="FH27" s="93"/>
      <c r="FI27" s="93"/>
      <c r="FJ27" s="93"/>
      <c r="FK27" s="93"/>
      <c r="FL27" s="93"/>
      <c r="FM27" s="93"/>
      <c r="FN27" s="93"/>
      <c r="FO27" s="93"/>
      <c r="FP27" s="93"/>
      <c r="FQ27" s="93"/>
      <c r="FR27" s="93"/>
      <c r="FS27" s="93"/>
      <c r="FT27" s="93"/>
      <c r="FU27" s="93"/>
      <c r="FV27" s="93"/>
      <c r="FW27" s="93"/>
      <c r="FX27" s="93"/>
      <c r="FY27" s="93"/>
      <c r="FZ27" s="93"/>
      <c r="GA27" s="93"/>
      <c r="GB27" s="93"/>
      <c r="GC27" s="93"/>
      <c r="GD27" s="93"/>
      <c r="GE27" s="93"/>
      <c r="GF27" s="93"/>
      <c r="GG27" s="93"/>
      <c r="GH27" s="93"/>
      <c r="GI27" s="93"/>
      <c r="GJ27" s="93"/>
      <c r="GK27" s="93"/>
      <c r="GL27" s="93"/>
      <c r="GM27" s="93"/>
      <c r="GN27" s="93"/>
      <c r="GO27" s="93"/>
      <c r="GP27" s="93"/>
      <c r="GQ27" s="93"/>
      <c r="GR27" s="93"/>
      <c r="GS27" s="93"/>
      <c r="GT27" s="93"/>
      <c r="GU27" s="93"/>
      <c r="GV27" s="93"/>
      <c r="GW27" s="93"/>
      <c r="GX27" s="93"/>
      <c r="GY27" s="93"/>
      <c r="GZ27" s="93"/>
      <c r="HA27" s="93"/>
      <c r="HB27" s="93"/>
      <c r="HC27" s="93"/>
      <c r="HD27" s="93"/>
      <c r="HE27" s="93"/>
      <c r="HF27" s="93"/>
      <c r="HG27" s="93"/>
      <c r="HH27" s="93"/>
      <c r="HI27" s="93"/>
      <c r="HJ27" s="93"/>
      <c r="HK27" s="93"/>
      <c r="HL27" s="93"/>
      <c r="HM27" s="93"/>
      <c r="HN27" s="93"/>
      <c r="HO27" s="93"/>
      <c r="HP27" s="93"/>
      <c r="HQ27" s="93"/>
      <c r="HR27" s="93"/>
      <c r="HS27" s="93"/>
      <c r="HT27" s="93"/>
      <c r="HU27" s="93"/>
    </row>
    <row r="28" s="93" customFormat="1" ht="24" customHeight="1" spans="1:231">
      <c r="A28" s="142" t="s">
        <v>1847</v>
      </c>
      <c r="B28" s="142"/>
      <c r="C28" s="142"/>
      <c r="D28" s="142"/>
      <c r="E28" s="143"/>
    </row>
    <row r="29" s="93" customFormat="1" ht="24" customHeight="1" spans="1:231">
      <c r="A29" s="142" t="s">
        <v>1848</v>
      </c>
      <c r="B29" s="142"/>
      <c r="C29" s="142"/>
      <c r="D29" s="142"/>
      <c r="E29" s="143"/>
    </row>
    <row r="30" s="93" customFormat="1" ht="24" customHeight="1" spans="1:231">
      <c r="A30" s="142" t="s">
        <v>1849</v>
      </c>
      <c r="B30" s="142"/>
      <c r="C30" s="142"/>
      <c r="D30" s="142"/>
      <c r="E30" s="143"/>
    </row>
    <row r="31" s="93" customFormat="1" ht="24" customHeight="1" spans="1:231">
      <c r="A31" s="142" t="s">
        <v>1850</v>
      </c>
      <c r="B31" s="142"/>
      <c r="C31" s="142"/>
      <c r="D31" s="142"/>
      <c r="E31" s="143"/>
    </row>
    <row r="32" s="93" customFormat="1" ht="24" customHeight="1" spans="1:231">
      <c r="A32" s="142" t="s">
        <v>1851</v>
      </c>
      <c r="B32" s="142"/>
      <c r="C32" s="142"/>
      <c r="D32" s="142"/>
      <c r="E32" s="143"/>
    </row>
    <row r="33" s="93" customFormat="1" ht="24" customHeight="1" spans="1:255">
      <c r="A33" s="142" t="s">
        <v>1852</v>
      </c>
      <c r="B33" s="142"/>
      <c r="C33" s="142"/>
      <c r="D33" s="142"/>
      <c r="E33" s="143"/>
    </row>
    <row r="34" s="124" customFormat="1" ht="24" customHeight="1" spans="1:255">
      <c r="A34" s="146" t="s">
        <v>1853</v>
      </c>
      <c r="B34" s="146"/>
      <c r="C34" s="146"/>
      <c r="D34" s="146"/>
      <c r="E34" s="141"/>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3"/>
      <c r="DT34" s="93"/>
      <c r="DU34" s="93"/>
      <c r="DV34" s="93"/>
      <c r="DW34" s="93"/>
      <c r="DX34" s="93"/>
      <c r="DY34" s="93"/>
      <c r="DZ34" s="93"/>
      <c r="EA34" s="93"/>
      <c r="EB34" s="93"/>
      <c r="EC34" s="93"/>
      <c r="ED34" s="93"/>
      <c r="EE34" s="93"/>
      <c r="EF34" s="93"/>
      <c r="EG34" s="93"/>
      <c r="EH34" s="93"/>
      <c r="EI34" s="93"/>
      <c r="EJ34" s="93"/>
      <c r="EK34" s="93"/>
      <c r="EL34" s="93"/>
      <c r="EM34" s="93"/>
      <c r="EN34" s="93"/>
      <c r="EO34" s="93"/>
      <c r="EP34" s="93"/>
      <c r="EQ34" s="93"/>
      <c r="ER34" s="93"/>
      <c r="ES34" s="93"/>
      <c r="ET34" s="93"/>
      <c r="EU34" s="93"/>
      <c r="EV34" s="93"/>
      <c r="EW34" s="93"/>
      <c r="EX34" s="93"/>
      <c r="EY34" s="93"/>
      <c r="EZ34" s="93"/>
      <c r="FA34" s="93"/>
      <c r="FB34" s="93"/>
      <c r="FC34" s="93"/>
      <c r="FD34" s="93"/>
      <c r="FE34" s="93"/>
      <c r="FF34" s="93"/>
      <c r="FG34" s="93"/>
      <c r="FH34" s="93"/>
      <c r="FI34" s="93"/>
      <c r="FJ34" s="93"/>
      <c r="FK34" s="93"/>
      <c r="FL34" s="93"/>
      <c r="FM34" s="93"/>
      <c r="FN34" s="93"/>
      <c r="FO34" s="93"/>
      <c r="FP34" s="93"/>
      <c r="FQ34" s="93"/>
      <c r="FR34" s="93"/>
      <c r="FS34" s="93"/>
      <c r="FT34" s="93"/>
      <c r="FU34" s="93"/>
      <c r="FV34" s="93"/>
      <c r="FW34" s="93"/>
      <c r="FX34" s="93"/>
      <c r="FY34" s="93"/>
      <c r="FZ34" s="93"/>
      <c r="GA34" s="93"/>
      <c r="GB34" s="93"/>
      <c r="GC34" s="93"/>
      <c r="GD34" s="93"/>
      <c r="GE34" s="93"/>
      <c r="GF34" s="93"/>
      <c r="GG34" s="93"/>
      <c r="GH34" s="93"/>
      <c r="GI34" s="93"/>
      <c r="GJ34" s="93"/>
      <c r="GK34" s="93"/>
      <c r="GL34" s="93"/>
      <c r="GM34" s="93"/>
      <c r="GN34" s="93"/>
      <c r="GO34" s="93"/>
      <c r="GP34" s="93"/>
      <c r="GQ34" s="93"/>
      <c r="GR34" s="93"/>
      <c r="GS34" s="93"/>
      <c r="GT34" s="93"/>
      <c r="GU34" s="93"/>
      <c r="GV34" s="93"/>
      <c r="GW34" s="93"/>
      <c r="GX34" s="93"/>
      <c r="GY34" s="93"/>
      <c r="GZ34" s="93"/>
      <c r="HA34" s="93"/>
      <c r="HB34" s="93"/>
      <c r="HC34" s="93"/>
      <c r="HD34" s="93"/>
      <c r="HE34" s="93"/>
      <c r="HF34" s="93"/>
      <c r="HG34" s="93"/>
      <c r="HH34" s="93"/>
      <c r="HI34" s="93"/>
      <c r="HJ34" s="93"/>
      <c r="HK34" s="93"/>
      <c r="HL34" s="93"/>
      <c r="HM34" s="93"/>
      <c r="HN34" s="93"/>
      <c r="HO34" s="93"/>
      <c r="HP34" s="93"/>
      <c r="HQ34" s="93"/>
      <c r="HR34" s="93"/>
      <c r="HS34" s="93"/>
      <c r="HT34" s="93"/>
      <c r="HU34" s="93"/>
    </row>
    <row r="35" s="93" customFormat="1" ht="24" customHeight="1" spans="1:255">
      <c r="A35" s="142" t="s">
        <v>1854</v>
      </c>
      <c r="B35" s="142"/>
      <c r="C35" s="142"/>
      <c r="D35" s="142"/>
      <c r="E35" s="143"/>
    </row>
    <row r="36" s="93" customFormat="1" ht="24" customHeight="1" spans="1:255">
      <c r="A36" s="142" t="s">
        <v>1855</v>
      </c>
      <c r="B36" s="142"/>
      <c r="C36" s="142"/>
      <c r="D36" s="142"/>
      <c r="E36" s="143"/>
    </row>
    <row r="37" s="93" customFormat="1" ht="24" customHeight="1" spans="1:255">
      <c r="A37" s="142" t="s">
        <v>1856</v>
      </c>
      <c r="B37" s="142"/>
      <c r="C37" s="142"/>
      <c r="D37" s="142"/>
      <c r="E37" s="143"/>
    </row>
    <row r="38" s="93" customFormat="1" ht="24" customHeight="1" spans="1:255">
      <c r="A38" s="142" t="s">
        <v>1857</v>
      </c>
      <c r="B38" s="142"/>
      <c r="C38" s="142"/>
      <c r="D38" s="142"/>
      <c r="E38" s="143"/>
    </row>
    <row r="39" s="93" customFormat="1" ht="24" customHeight="1" spans="1:255">
      <c r="A39" s="142" t="s">
        <v>1858</v>
      </c>
      <c r="B39" s="142"/>
      <c r="C39" s="142"/>
      <c r="D39" s="142"/>
      <c r="E39" s="143"/>
    </row>
    <row r="40" s="93" customFormat="1" ht="24" customHeight="1" spans="1:255">
      <c r="A40" s="146" t="s">
        <v>1859</v>
      </c>
      <c r="B40" s="146"/>
      <c r="C40" s="146"/>
      <c r="D40" s="146"/>
      <c r="E40" s="141"/>
    </row>
    <row r="41" s="93" customFormat="1" ht="24" customHeight="1" spans="1:255">
      <c r="A41" s="142" t="s">
        <v>1860</v>
      </c>
      <c r="B41" s="142"/>
      <c r="C41" s="142"/>
      <c r="D41" s="142"/>
      <c r="E41" s="143"/>
    </row>
    <row r="42" s="93" customFormat="1" ht="24" customHeight="1" spans="1:255">
      <c r="A42" s="142" t="s">
        <v>1861</v>
      </c>
      <c r="B42" s="142"/>
      <c r="C42" s="142"/>
      <c r="D42" s="142"/>
      <c r="E42" s="143"/>
    </row>
    <row r="43" s="93" customFormat="1" ht="24" customHeight="1" spans="1:255">
      <c r="A43" s="142" t="s">
        <v>1862</v>
      </c>
      <c r="B43" s="142"/>
      <c r="C43" s="142"/>
      <c r="D43" s="142"/>
      <c r="E43" s="143"/>
    </row>
    <row r="44" s="93" customFormat="1" ht="24" customHeight="1" spans="1:255">
      <c r="A44" s="142" t="s">
        <v>1863</v>
      </c>
      <c r="B44" s="142"/>
      <c r="C44" s="142"/>
      <c r="D44" s="142"/>
      <c r="E44" s="143"/>
    </row>
    <row r="45" s="93" customFormat="1" ht="24" customHeight="1" spans="1:255">
      <c r="A45" s="142"/>
      <c r="B45" s="142"/>
      <c r="C45" s="142"/>
      <c r="D45" s="142"/>
      <c r="E45" s="143"/>
    </row>
    <row r="46" s="93" customFormat="1" ht="24" customHeight="1" spans="1:255">
      <c r="A46" s="147" t="s">
        <v>1864</v>
      </c>
      <c r="B46" s="147"/>
      <c r="C46" s="147"/>
      <c r="D46" s="147"/>
      <c r="E46" s="141"/>
    </row>
    <row r="47" s="93" customFormat="1" ht="24" customHeight="1" spans="1:255">
      <c r="A47" s="148" t="s">
        <v>1865</v>
      </c>
      <c r="B47" s="148"/>
      <c r="C47" s="148"/>
      <c r="D47" s="148"/>
      <c r="E47" s="148"/>
      <c r="HV47" s="94"/>
      <c r="HW47" s="94"/>
      <c r="HX47" s="94"/>
      <c r="HY47" s="94"/>
      <c r="HZ47" s="94"/>
      <c r="IA47" s="94"/>
      <c r="IB47" s="94"/>
      <c r="IC47" s="94"/>
      <c r="ID47" s="94"/>
      <c r="IE47" s="94"/>
      <c r="IF47" s="94"/>
      <c r="IG47" s="94"/>
      <c r="IH47" s="94"/>
      <c r="II47" s="94"/>
      <c r="IJ47" s="94"/>
      <c r="IK47" s="94"/>
      <c r="IL47" s="94"/>
      <c r="IM47" s="94"/>
      <c r="IN47" s="94"/>
      <c r="IO47" s="94"/>
      <c r="IP47" s="94"/>
      <c r="IQ47" s="94"/>
      <c r="IR47" s="94"/>
      <c r="IS47" s="94"/>
      <c r="IT47" s="94"/>
      <c r="IU47" s="94"/>
    </row>
    <row r="48" s="94" customFormat="1" ht="24" customHeight="1" spans="1:255">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row>
    <row r="49" s="94" customFormat="1" ht="24" customHeight="1" spans="1:229">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row>
    <row r="50" s="94" customFormat="1" ht="24" customHeight="1" spans="1:229">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row>
    <row r="51" s="94" customFormat="1" ht="24" customHeight="1" spans="1:229">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c r="GG51" s="93"/>
      <c r="GH51" s="93"/>
      <c r="GI51" s="93"/>
      <c r="GJ51" s="93"/>
      <c r="GK51" s="93"/>
      <c r="GL51" s="93"/>
      <c r="GM51" s="93"/>
      <c r="GN51" s="93"/>
      <c r="GO51" s="93"/>
      <c r="GP51" s="93"/>
      <c r="GQ51" s="93"/>
      <c r="GR51" s="93"/>
      <c r="GS51" s="93"/>
      <c r="GT51" s="93"/>
      <c r="GU51" s="93"/>
      <c r="GV51" s="93"/>
      <c r="GW51" s="93"/>
      <c r="GX51" s="93"/>
      <c r="GY51" s="93"/>
      <c r="GZ51" s="93"/>
      <c r="HA51" s="93"/>
      <c r="HB51" s="93"/>
      <c r="HC51" s="93"/>
      <c r="HD51" s="93"/>
      <c r="HE51" s="93"/>
      <c r="HF51" s="93"/>
      <c r="HG51" s="93"/>
      <c r="HH51" s="93"/>
      <c r="HI51" s="93"/>
      <c r="HJ51" s="93"/>
      <c r="HK51" s="93"/>
      <c r="HL51" s="93"/>
      <c r="HM51" s="93"/>
      <c r="HN51" s="93"/>
      <c r="HO51" s="93"/>
      <c r="HP51" s="93"/>
      <c r="HQ51" s="93"/>
      <c r="HR51" s="93"/>
      <c r="HS51" s="93"/>
      <c r="HT51" s="93"/>
      <c r="HU51" s="93"/>
    </row>
    <row r="52" s="94" customFormat="1" ht="24" customHeight="1" spans="1:229">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c r="FM52" s="93"/>
      <c r="FN52" s="93"/>
      <c r="FO52" s="93"/>
      <c r="FP52" s="93"/>
      <c r="FQ52" s="93"/>
      <c r="FR52" s="93"/>
      <c r="FS52" s="93"/>
      <c r="FT52" s="93"/>
      <c r="FU52" s="93"/>
      <c r="FV52" s="93"/>
      <c r="FW52" s="93"/>
      <c r="FX52" s="93"/>
      <c r="FY52" s="93"/>
      <c r="FZ52" s="93"/>
      <c r="GA52" s="93"/>
      <c r="GB52" s="93"/>
      <c r="GC52" s="93"/>
      <c r="GD52" s="93"/>
      <c r="GE52" s="93"/>
      <c r="GF52" s="93"/>
      <c r="GG52" s="93"/>
      <c r="GH52" s="93"/>
      <c r="GI52" s="93"/>
      <c r="GJ52" s="93"/>
      <c r="GK52" s="93"/>
      <c r="GL52" s="93"/>
      <c r="GM52" s="93"/>
      <c r="GN52" s="93"/>
      <c r="GO52" s="93"/>
      <c r="GP52" s="93"/>
      <c r="GQ52" s="93"/>
      <c r="GR52" s="93"/>
      <c r="GS52" s="93"/>
      <c r="GT52" s="93"/>
      <c r="GU52" s="93"/>
      <c r="GV52" s="93"/>
      <c r="GW52" s="93"/>
      <c r="GX52" s="93"/>
      <c r="GY52" s="93"/>
      <c r="GZ52" s="93"/>
      <c r="HA52" s="93"/>
      <c r="HB52" s="93"/>
      <c r="HC52" s="93"/>
      <c r="HD52" s="93"/>
      <c r="HE52" s="93"/>
      <c r="HF52" s="93"/>
      <c r="HG52" s="93"/>
      <c r="HH52" s="93"/>
      <c r="HI52" s="93"/>
      <c r="HJ52" s="93"/>
      <c r="HK52" s="93"/>
      <c r="HL52" s="93"/>
      <c r="HM52" s="93"/>
      <c r="HN52" s="93"/>
      <c r="HO52" s="93"/>
      <c r="HP52" s="93"/>
      <c r="HQ52" s="93"/>
      <c r="HR52" s="93"/>
      <c r="HS52" s="93"/>
      <c r="HT52" s="93"/>
      <c r="HU52" s="93"/>
    </row>
    <row r="53" s="94" customFormat="1" ht="24" customHeight="1" spans="1:229">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row>
    <row r="54" s="94" customFormat="1" ht="24" customHeight="1" spans="1:229">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c r="GT54" s="93"/>
      <c r="GU54" s="93"/>
      <c r="GV54" s="93"/>
      <c r="GW54" s="93"/>
      <c r="GX54" s="93"/>
      <c r="GY54" s="93"/>
      <c r="GZ54" s="93"/>
      <c r="HA54" s="93"/>
      <c r="HB54" s="93"/>
      <c r="HC54" s="93"/>
      <c r="HD54" s="93"/>
      <c r="HE54" s="93"/>
      <c r="HF54" s="93"/>
      <c r="HG54" s="93"/>
      <c r="HH54" s="93"/>
      <c r="HI54" s="93"/>
      <c r="HJ54" s="93"/>
      <c r="HK54" s="93"/>
      <c r="HL54" s="93"/>
      <c r="HM54" s="93"/>
      <c r="HN54" s="93"/>
      <c r="HO54" s="93"/>
      <c r="HP54" s="93"/>
      <c r="HQ54" s="93"/>
      <c r="HR54" s="93"/>
      <c r="HS54" s="93"/>
      <c r="HT54" s="93"/>
      <c r="HU54" s="93"/>
    </row>
    <row r="55" s="94" customFormat="1" ht="24" customHeight="1" spans="1:229">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row>
    <row r="56" s="94" customFormat="1" ht="24" customHeight="1" spans="1:229">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row>
    <row r="57" s="94" customFormat="1" ht="24" customHeight="1" spans="1:229">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row>
    <row r="58" s="94" customFormat="1" ht="24" customHeight="1" spans="1:229">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row>
    <row r="59" s="94" customFormat="1" ht="24" customHeight="1" spans="1:229">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row>
    <row r="60" s="94" customFormat="1" ht="24" customHeight="1" spans="1:229">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row>
    <row r="61" s="94" customFormat="1" ht="24" customHeight="1" spans="1:229">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row>
    <row r="62" s="94" customFormat="1" ht="24" customHeight="1" spans="1:229">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row>
    <row r="63" s="94" customFormat="1" ht="24" customHeight="1" spans="1:229">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row>
    <row r="64" s="94" customFormat="1" ht="24" customHeight="1" spans="1:229">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93"/>
      <c r="EZ64" s="93"/>
      <c r="FA64" s="93"/>
      <c r="FB64" s="93"/>
      <c r="FC64" s="93"/>
      <c r="FD64" s="93"/>
      <c r="FE64" s="93"/>
      <c r="FF64" s="93"/>
      <c r="FG64" s="93"/>
      <c r="FH64" s="93"/>
      <c r="FI64" s="93"/>
      <c r="FJ64" s="93"/>
      <c r="FK64" s="93"/>
      <c r="FL64" s="93"/>
      <c r="FM64" s="93"/>
      <c r="FN64" s="93"/>
      <c r="FO64" s="93"/>
      <c r="FP64" s="93"/>
      <c r="FQ64" s="93"/>
      <c r="FR64" s="93"/>
      <c r="FS64" s="93"/>
      <c r="FT64" s="93"/>
      <c r="FU64" s="93"/>
      <c r="FV64" s="93"/>
      <c r="FW64" s="93"/>
      <c r="FX64" s="93"/>
      <c r="FY64" s="93"/>
      <c r="FZ64" s="93"/>
      <c r="GA64" s="93"/>
      <c r="GB64" s="93"/>
      <c r="GC64" s="93"/>
      <c r="GD64" s="93"/>
      <c r="GE64" s="93"/>
      <c r="GF64" s="93"/>
      <c r="GG64" s="93"/>
      <c r="GH64" s="93"/>
      <c r="GI64" s="93"/>
      <c r="GJ64" s="93"/>
      <c r="GK64" s="93"/>
      <c r="GL64" s="93"/>
      <c r="GM64" s="93"/>
      <c r="GN64" s="93"/>
      <c r="GO64" s="93"/>
      <c r="GP64" s="93"/>
      <c r="GQ64" s="93"/>
      <c r="GR64" s="93"/>
      <c r="GS64" s="93"/>
      <c r="GT64" s="93"/>
      <c r="GU64" s="93"/>
      <c r="GV64" s="93"/>
      <c r="GW64" s="93"/>
      <c r="GX64" s="93"/>
      <c r="GY64" s="93"/>
      <c r="GZ64" s="93"/>
      <c r="HA64" s="93"/>
      <c r="HB64" s="93"/>
      <c r="HC64" s="93"/>
      <c r="HD64" s="93"/>
      <c r="HE64" s="93"/>
      <c r="HF64" s="93"/>
      <c r="HG64" s="93"/>
      <c r="HH64" s="93"/>
      <c r="HI64" s="93"/>
      <c r="HJ64" s="93"/>
      <c r="HK64" s="93"/>
      <c r="HL64" s="93"/>
      <c r="HM64" s="93"/>
      <c r="HN64" s="93"/>
      <c r="HO64" s="93"/>
      <c r="HP64" s="93"/>
      <c r="HQ64" s="93"/>
      <c r="HR64" s="93"/>
      <c r="HS64" s="93"/>
      <c r="HT64" s="93"/>
      <c r="HU64" s="93"/>
    </row>
    <row r="65" s="94" customFormat="1" ht="24" customHeight="1" spans="1:229">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93"/>
      <c r="EZ65" s="93"/>
      <c r="FA65" s="93"/>
      <c r="FB65" s="93"/>
      <c r="FC65" s="93"/>
      <c r="FD65" s="93"/>
      <c r="FE65" s="93"/>
      <c r="FF65" s="93"/>
      <c r="FG65" s="93"/>
      <c r="FH65" s="93"/>
      <c r="FI65" s="93"/>
      <c r="FJ65" s="93"/>
      <c r="FK65" s="93"/>
      <c r="FL65" s="93"/>
      <c r="FM65" s="93"/>
      <c r="FN65" s="93"/>
      <c r="FO65" s="93"/>
      <c r="FP65" s="93"/>
      <c r="FQ65" s="93"/>
      <c r="FR65" s="93"/>
      <c r="FS65" s="93"/>
      <c r="FT65" s="93"/>
      <c r="FU65" s="93"/>
      <c r="FV65" s="93"/>
      <c r="FW65" s="93"/>
      <c r="FX65" s="93"/>
      <c r="FY65" s="93"/>
      <c r="FZ65" s="93"/>
      <c r="GA65" s="93"/>
      <c r="GB65" s="93"/>
      <c r="GC65" s="93"/>
      <c r="GD65" s="93"/>
      <c r="GE65" s="93"/>
      <c r="GF65" s="93"/>
      <c r="GG65" s="93"/>
      <c r="GH65" s="93"/>
      <c r="GI65" s="93"/>
      <c r="GJ65" s="93"/>
      <c r="GK65" s="93"/>
      <c r="GL65" s="93"/>
      <c r="GM65" s="93"/>
      <c r="GN65" s="93"/>
      <c r="GO65" s="93"/>
      <c r="GP65" s="93"/>
      <c r="GQ65" s="93"/>
      <c r="GR65" s="93"/>
      <c r="GS65" s="93"/>
      <c r="GT65" s="93"/>
      <c r="GU65" s="93"/>
      <c r="GV65" s="93"/>
      <c r="GW65" s="93"/>
      <c r="GX65" s="93"/>
      <c r="GY65" s="93"/>
      <c r="GZ65" s="93"/>
      <c r="HA65" s="93"/>
      <c r="HB65" s="93"/>
      <c r="HC65" s="93"/>
      <c r="HD65" s="93"/>
      <c r="HE65" s="93"/>
      <c r="HF65" s="93"/>
      <c r="HG65" s="93"/>
      <c r="HH65" s="93"/>
      <c r="HI65" s="93"/>
      <c r="HJ65" s="93"/>
      <c r="HK65" s="93"/>
      <c r="HL65" s="93"/>
      <c r="HM65" s="93"/>
      <c r="HN65" s="93"/>
      <c r="HO65" s="93"/>
      <c r="HP65" s="93"/>
      <c r="HQ65" s="93"/>
      <c r="HR65" s="93"/>
      <c r="HS65" s="93"/>
      <c r="HT65" s="93"/>
      <c r="HU65" s="93"/>
    </row>
    <row r="66" s="94" customFormat="1" ht="24" customHeight="1" spans="1:229">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3"/>
      <c r="FD66" s="93"/>
      <c r="FE66" s="93"/>
      <c r="FF66" s="93"/>
      <c r="FG66" s="93"/>
      <c r="FH66" s="93"/>
      <c r="FI66" s="93"/>
      <c r="FJ66" s="93"/>
      <c r="FK66" s="93"/>
      <c r="FL66" s="93"/>
      <c r="FM66" s="93"/>
      <c r="FN66" s="93"/>
      <c r="FO66" s="93"/>
      <c r="FP66" s="93"/>
      <c r="FQ66" s="93"/>
      <c r="FR66" s="93"/>
      <c r="FS66" s="93"/>
      <c r="FT66" s="93"/>
      <c r="FU66" s="93"/>
      <c r="FV66" s="93"/>
      <c r="FW66" s="93"/>
      <c r="FX66" s="93"/>
      <c r="FY66" s="93"/>
      <c r="FZ66" s="93"/>
      <c r="GA66" s="93"/>
      <c r="GB66" s="93"/>
      <c r="GC66" s="93"/>
      <c r="GD66" s="93"/>
      <c r="GE66" s="93"/>
      <c r="GF66" s="93"/>
      <c r="GG66" s="93"/>
      <c r="GH66" s="93"/>
      <c r="GI66" s="93"/>
      <c r="GJ66" s="93"/>
      <c r="GK66" s="93"/>
      <c r="GL66" s="93"/>
      <c r="GM66" s="93"/>
      <c r="GN66" s="93"/>
      <c r="GO66" s="93"/>
      <c r="GP66" s="93"/>
      <c r="GQ66" s="93"/>
      <c r="GR66" s="93"/>
      <c r="GS66" s="93"/>
      <c r="GT66" s="93"/>
      <c r="GU66" s="93"/>
      <c r="GV66" s="93"/>
      <c r="GW66" s="93"/>
      <c r="GX66" s="93"/>
      <c r="GY66" s="93"/>
      <c r="GZ66" s="93"/>
      <c r="HA66" s="93"/>
      <c r="HB66" s="93"/>
      <c r="HC66" s="93"/>
      <c r="HD66" s="93"/>
      <c r="HE66" s="93"/>
      <c r="HF66" s="93"/>
      <c r="HG66" s="93"/>
      <c r="HH66" s="93"/>
      <c r="HI66" s="93"/>
      <c r="HJ66" s="93"/>
      <c r="HK66" s="93"/>
      <c r="HL66" s="93"/>
      <c r="HM66" s="93"/>
      <c r="HN66" s="93"/>
      <c r="HO66" s="93"/>
      <c r="HP66" s="93"/>
      <c r="HQ66" s="93"/>
      <c r="HR66" s="93"/>
      <c r="HS66" s="93"/>
      <c r="HT66" s="93"/>
      <c r="HU66" s="93"/>
    </row>
    <row r="67" s="94" customFormat="1" ht="24" customHeight="1" spans="1:229">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3"/>
      <c r="FX67" s="93"/>
      <c r="FY67" s="93"/>
      <c r="FZ67" s="93"/>
      <c r="GA67" s="93"/>
      <c r="GB67" s="93"/>
      <c r="GC67" s="93"/>
      <c r="GD67" s="93"/>
      <c r="GE67" s="93"/>
      <c r="GF67" s="93"/>
      <c r="GG67" s="93"/>
      <c r="GH67" s="93"/>
      <c r="GI67" s="93"/>
      <c r="GJ67" s="93"/>
      <c r="GK67" s="93"/>
      <c r="GL67" s="93"/>
      <c r="GM67" s="93"/>
      <c r="GN67" s="93"/>
      <c r="GO67" s="93"/>
      <c r="GP67" s="93"/>
      <c r="GQ67" s="93"/>
      <c r="GR67" s="93"/>
      <c r="GS67" s="93"/>
      <c r="GT67" s="93"/>
      <c r="GU67" s="93"/>
      <c r="GV67" s="93"/>
      <c r="GW67" s="93"/>
      <c r="GX67" s="93"/>
      <c r="GY67" s="93"/>
      <c r="GZ67" s="93"/>
      <c r="HA67" s="93"/>
      <c r="HB67" s="93"/>
      <c r="HC67" s="93"/>
      <c r="HD67" s="93"/>
      <c r="HE67" s="93"/>
      <c r="HF67" s="93"/>
      <c r="HG67" s="93"/>
      <c r="HH67" s="93"/>
      <c r="HI67" s="93"/>
      <c r="HJ67" s="93"/>
      <c r="HK67" s="93"/>
      <c r="HL67" s="93"/>
      <c r="HM67" s="93"/>
      <c r="HN67" s="93"/>
      <c r="HO67" s="93"/>
      <c r="HP67" s="93"/>
      <c r="HQ67" s="93"/>
      <c r="HR67" s="93"/>
      <c r="HS67" s="93"/>
      <c r="HT67" s="93"/>
      <c r="HU67" s="93"/>
    </row>
    <row r="68" s="94" customFormat="1" ht="24" customHeight="1" spans="1:229">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3"/>
      <c r="DD68" s="93"/>
      <c r="DE68" s="93"/>
      <c r="DF68" s="93"/>
      <c r="DG68" s="93"/>
      <c r="DH68" s="93"/>
      <c r="DI68" s="93"/>
      <c r="DJ68" s="93"/>
      <c r="DK68" s="93"/>
      <c r="DL68" s="93"/>
      <c r="DM68" s="93"/>
      <c r="DN68" s="93"/>
      <c r="DO68" s="93"/>
      <c r="DP68" s="93"/>
      <c r="DQ68" s="93"/>
      <c r="DR68" s="93"/>
      <c r="DS68" s="93"/>
      <c r="DT68" s="93"/>
      <c r="DU68" s="93"/>
      <c r="DV68" s="93"/>
      <c r="DW68" s="93"/>
      <c r="DX68" s="93"/>
      <c r="DY68" s="93"/>
      <c r="DZ68" s="93"/>
      <c r="EA68" s="93"/>
      <c r="EB68" s="93"/>
      <c r="EC68" s="93"/>
      <c r="ED68" s="93"/>
      <c r="EE68" s="93"/>
      <c r="EF68" s="93"/>
      <c r="EG68" s="93"/>
      <c r="EH68" s="93"/>
      <c r="EI68" s="93"/>
      <c r="EJ68" s="93"/>
      <c r="EK68" s="93"/>
      <c r="EL68" s="93"/>
      <c r="EM68" s="93"/>
      <c r="EN68" s="93"/>
      <c r="EO68" s="93"/>
      <c r="EP68" s="93"/>
      <c r="EQ68" s="93"/>
      <c r="ER68" s="93"/>
      <c r="ES68" s="93"/>
      <c r="ET68" s="93"/>
      <c r="EU68" s="93"/>
      <c r="EV68" s="93"/>
      <c r="EW68" s="93"/>
      <c r="EX68" s="93"/>
      <c r="EY68" s="93"/>
      <c r="EZ68" s="93"/>
      <c r="FA68" s="93"/>
      <c r="FB68" s="93"/>
      <c r="FC68" s="93"/>
      <c r="FD68" s="93"/>
      <c r="FE68" s="93"/>
      <c r="FF68" s="93"/>
      <c r="FG68" s="93"/>
      <c r="FH68" s="93"/>
      <c r="FI68" s="93"/>
      <c r="FJ68" s="93"/>
      <c r="FK68" s="93"/>
      <c r="FL68" s="93"/>
      <c r="FM68" s="93"/>
      <c r="FN68" s="93"/>
      <c r="FO68" s="93"/>
      <c r="FP68" s="93"/>
      <c r="FQ68" s="93"/>
      <c r="FR68" s="93"/>
      <c r="FS68" s="93"/>
      <c r="FT68" s="93"/>
      <c r="FU68" s="93"/>
      <c r="FV68" s="93"/>
      <c r="FW68" s="93"/>
      <c r="FX68" s="93"/>
      <c r="FY68" s="93"/>
      <c r="FZ68" s="93"/>
      <c r="GA68" s="93"/>
      <c r="GB68" s="93"/>
      <c r="GC68" s="93"/>
      <c r="GD68" s="93"/>
      <c r="GE68" s="93"/>
      <c r="GF68" s="93"/>
      <c r="GG68" s="93"/>
      <c r="GH68" s="93"/>
      <c r="GI68" s="93"/>
      <c r="GJ68" s="93"/>
      <c r="GK68" s="93"/>
      <c r="GL68" s="93"/>
      <c r="GM68" s="93"/>
      <c r="GN68" s="93"/>
      <c r="GO68" s="93"/>
      <c r="GP68" s="93"/>
      <c r="GQ68" s="93"/>
      <c r="GR68" s="93"/>
      <c r="GS68" s="93"/>
      <c r="GT68" s="93"/>
      <c r="GU68" s="93"/>
      <c r="GV68" s="93"/>
      <c r="GW68" s="93"/>
      <c r="GX68" s="93"/>
      <c r="GY68" s="93"/>
      <c r="GZ68" s="93"/>
      <c r="HA68" s="93"/>
      <c r="HB68" s="93"/>
      <c r="HC68" s="93"/>
      <c r="HD68" s="93"/>
      <c r="HE68" s="93"/>
      <c r="HF68" s="93"/>
      <c r="HG68" s="93"/>
      <c r="HH68" s="93"/>
      <c r="HI68" s="93"/>
      <c r="HJ68" s="93"/>
      <c r="HK68" s="93"/>
      <c r="HL68" s="93"/>
      <c r="HM68" s="93"/>
      <c r="HN68" s="93"/>
      <c r="HO68" s="93"/>
      <c r="HP68" s="93"/>
      <c r="HQ68" s="93"/>
      <c r="HR68" s="93"/>
      <c r="HS68" s="93"/>
      <c r="HT68" s="93"/>
      <c r="HU68" s="93"/>
    </row>
    <row r="69" s="94" customFormat="1" ht="24" customHeight="1" spans="1:229">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3"/>
      <c r="BR69" s="93"/>
      <c r="BS69" s="93"/>
      <c r="BT69" s="93"/>
      <c r="BU69" s="93"/>
      <c r="BV69" s="93"/>
      <c r="BW69" s="93"/>
      <c r="BX69" s="93"/>
      <c r="BY69" s="93"/>
      <c r="BZ69" s="93"/>
      <c r="CA69" s="93"/>
      <c r="CB69" s="93"/>
      <c r="CC69" s="93"/>
      <c r="CD69" s="93"/>
      <c r="CE69" s="93"/>
      <c r="CF69" s="93"/>
      <c r="CG69" s="93"/>
      <c r="CH69" s="93"/>
      <c r="CI69" s="93"/>
      <c r="CJ69" s="93"/>
      <c r="CK69" s="93"/>
      <c r="CL69" s="93"/>
      <c r="CM69" s="93"/>
      <c r="CN69" s="93"/>
      <c r="CO69" s="93"/>
      <c r="CP69" s="93"/>
      <c r="CQ69" s="93"/>
      <c r="CR69" s="93"/>
      <c r="CS69" s="93"/>
      <c r="CT69" s="93"/>
      <c r="CU69" s="93"/>
      <c r="CV69" s="93"/>
      <c r="CW69" s="93"/>
      <c r="CX69" s="93"/>
      <c r="CY69" s="93"/>
      <c r="CZ69" s="93"/>
      <c r="DA69" s="93"/>
      <c r="DB69" s="93"/>
      <c r="DC69" s="93"/>
      <c r="DD69" s="93"/>
      <c r="DE69" s="93"/>
      <c r="DF69" s="93"/>
      <c r="DG69" s="93"/>
      <c r="DH69" s="93"/>
      <c r="DI69" s="93"/>
      <c r="DJ69" s="93"/>
      <c r="DK69" s="93"/>
      <c r="DL69" s="93"/>
      <c r="DM69" s="93"/>
      <c r="DN69" s="93"/>
      <c r="DO69" s="93"/>
      <c r="DP69" s="93"/>
      <c r="DQ69" s="93"/>
      <c r="DR69" s="93"/>
      <c r="DS69" s="93"/>
      <c r="DT69" s="93"/>
      <c r="DU69" s="93"/>
      <c r="DV69" s="93"/>
      <c r="DW69" s="93"/>
      <c r="DX69" s="93"/>
      <c r="DY69" s="93"/>
      <c r="DZ69" s="93"/>
      <c r="EA69" s="93"/>
      <c r="EB69" s="93"/>
      <c r="EC69" s="93"/>
      <c r="ED69" s="93"/>
      <c r="EE69" s="93"/>
      <c r="EF69" s="93"/>
      <c r="EG69" s="93"/>
      <c r="EH69" s="93"/>
      <c r="EI69" s="93"/>
      <c r="EJ69" s="93"/>
      <c r="EK69" s="93"/>
      <c r="EL69" s="93"/>
      <c r="EM69" s="93"/>
      <c r="EN69" s="93"/>
      <c r="EO69" s="93"/>
      <c r="EP69" s="93"/>
      <c r="EQ69" s="93"/>
      <c r="ER69" s="93"/>
      <c r="ES69" s="93"/>
      <c r="ET69" s="93"/>
      <c r="EU69" s="93"/>
      <c r="EV69" s="93"/>
      <c r="EW69" s="93"/>
      <c r="EX69" s="93"/>
      <c r="EY69" s="93"/>
      <c r="EZ69" s="93"/>
      <c r="FA69" s="93"/>
      <c r="FB69" s="93"/>
      <c r="FC69" s="93"/>
      <c r="FD69" s="93"/>
      <c r="FE69" s="93"/>
      <c r="FF69" s="93"/>
      <c r="FG69" s="93"/>
      <c r="FH69" s="93"/>
      <c r="FI69" s="93"/>
      <c r="FJ69" s="93"/>
      <c r="FK69" s="93"/>
      <c r="FL69" s="93"/>
      <c r="FM69" s="93"/>
      <c r="FN69" s="93"/>
      <c r="FO69" s="93"/>
      <c r="FP69" s="93"/>
      <c r="FQ69" s="93"/>
      <c r="FR69" s="93"/>
      <c r="FS69" s="93"/>
      <c r="FT69" s="93"/>
      <c r="FU69" s="93"/>
      <c r="FV69" s="93"/>
      <c r="FW69" s="93"/>
      <c r="FX69" s="93"/>
      <c r="FY69" s="93"/>
      <c r="FZ69" s="93"/>
      <c r="GA69" s="93"/>
      <c r="GB69" s="93"/>
      <c r="GC69" s="93"/>
      <c r="GD69" s="93"/>
      <c r="GE69" s="93"/>
      <c r="GF69" s="93"/>
      <c r="GG69" s="93"/>
      <c r="GH69" s="93"/>
      <c r="GI69" s="93"/>
      <c r="GJ69" s="93"/>
      <c r="GK69" s="93"/>
      <c r="GL69" s="93"/>
      <c r="GM69" s="93"/>
      <c r="GN69" s="93"/>
      <c r="GO69" s="93"/>
      <c r="GP69" s="93"/>
      <c r="GQ69" s="93"/>
      <c r="GR69" s="93"/>
      <c r="GS69" s="93"/>
      <c r="GT69" s="93"/>
      <c r="GU69" s="93"/>
      <c r="GV69" s="93"/>
      <c r="GW69" s="93"/>
      <c r="GX69" s="93"/>
      <c r="GY69" s="93"/>
      <c r="GZ69" s="93"/>
      <c r="HA69" s="93"/>
      <c r="HB69" s="93"/>
      <c r="HC69" s="93"/>
      <c r="HD69" s="93"/>
      <c r="HE69" s="93"/>
      <c r="HF69" s="93"/>
      <c r="HG69" s="93"/>
      <c r="HH69" s="93"/>
      <c r="HI69" s="93"/>
      <c r="HJ69" s="93"/>
      <c r="HK69" s="93"/>
      <c r="HL69" s="93"/>
      <c r="HM69" s="93"/>
      <c r="HN69" s="93"/>
      <c r="HO69" s="93"/>
      <c r="HP69" s="93"/>
      <c r="HQ69" s="93"/>
      <c r="HR69" s="93"/>
      <c r="HS69" s="93"/>
      <c r="HT69" s="93"/>
      <c r="HU69" s="93"/>
    </row>
    <row r="70" s="94" customFormat="1" ht="24" customHeight="1" spans="1:229">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G70" s="93"/>
      <c r="DH70" s="93"/>
      <c r="DI70" s="93"/>
      <c r="DJ70" s="93"/>
      <c r="DK70" s="93"/>
      <c r="DL70" s="93"/>
      <c r="DM70" s="93"/>
      <c r="DN70" s="93"/>
      <c r="DO70" s="93"/>
      <c r="DP70" s="93"/>
      <c r="DQ70" s="93"/>
      <c r="DR70" s="93"/>
      <c r="DS70" s="93"/>
      <c r="DT70" s="93"/>
      <c r="DU70" s="93"/>
      <c r="DV70" s="93"/>
      <c r="DW70" s="93"/>
      <c r="DX70" s="93"/>
      <c r="DY70" s="93"/>
      <c r="DZ70" s="93"/>
      <c r="EA70" s="93"/>
      <c r="EB70" s="93"/>
      <c r="EC70" s="93"/>
      <c r="ED70" s="93"/>
      <c r="EE70" s="93"/>
      <c r="EF70" s="93"/>
      <c r="EG70" s="93"/>
      <c r="EH70" s="93"/>
      <c r="EI70" s="93"/>
      <c r="EJ70" s="93"/>
      <c r="EK70" s="93"/>
      <c r="EL70" s="93"/>
      <c r="EM70" s="93"/>
      <c r="EN70" s="93"/>
      <c r="EO70" s="93"/>
      <c r="EP70" s="93"/>
      <c r="EQ70" s="93"/>
      <c r="ER70" s="93"/>
      <c r="ES70" s="93"/>
      <c r="ET70" s="93"/>
      <c r="EU70" s="93"/>
      <c r="EV70" s="93"/>
      <c r="EW70" s="93"/>
      <c r="EX70" s="93"/>
      <c r="EY70" s="93"/>
      <c r="EZ70" s="93"/>
      <c r="FA70" s="93"/>
      <c r="FB70" s="93"/>
      <c r="FC70" s="93"/>
      <c r="FD70" s="93"/>
      <c r="FE70" s="93"/>
      <c r="FF70" s="93"/>
      <c r="FG70" s="93"/>
      <c r="FH70" s="93"/>
      <c r="FI70" s="93"/>
      <c r="FJ70" s="93"/>
      <c r="FK70" s="93"/>
      <c r="FL70" s="93"/>
      <c r="FM70" s="93"/>
      <c r="FN70" s="93"/>
      <c r="FO70" s="93"/>
      <c r="FP70" s="93"/>
      <c r="FQ70" s="93"/>
      <c r="FR70" s="93"/>
      <c r="FS70" s="93"/>
      <c r="FT70" s="93"/>
      <c r="FU70" s="93"/>
      <c r="FV70" s="93"/>
      <c r="FW70" s="93"/>
      <c r="FX70" s="93"/>
      <c r="FY70" s="93"/>
      <c r="FZ70" s="93"/>
      <c r="GA70" s="93"/>
      <c r="GB70" s="93"/>
      <c r="GC70" s="93"/>
      <c r="GD70" s="93"/>
      <c r="GE70" s="93"/>
      <c r="GF70" s="93"/>
      <c r="GG70" s="93"/>
      <c r="GH70" s="93"/>
      <c r="GI70" s="93"/>
      <c r="GJ70" s="93"/>
      <c r="GK70" s="93"/>
      <c r="GL70" s="93"/>
      <c r="GM70" s="93"/>
      <c r="GN70" s="93"/>
      <c r="GO70" s="93"/>
      <c r="GP70" s="93"/>
      <c r="GQ70" s="93"/>
      <c r="GR70" s="93"/>
      <c r="GS70" s="93"/>
      <c r="GT70" s="93"/>
      <c r="GU70" s="93"/>
      <c r="GV70" s="93"/>
      <c r="GW70" s="93"/>
      <c r="GX70" s="93"/>
      <c r="GY70" s="93"/>
      <c r="GZ70" s="93"/>
      <c r="HA70" s="93"/>
      <c r="HB70" s="93"/>
      <c r="HC70" s="93"/>
      <c r="HD70" s="93"/>
      <c r="HE70" s="93"/>
      <c r="HF70" s="93"/>
      <c r="HG70" s="93"/>
      <c r="HH70" s="93"/>
      <c r="HI70" s="93"/>
      <c r="HJ70" s="93"/>
      <c r="HK70" s="93"/>
      <c r="HL70" s="93"/>
      <c r="HM70" s="93"/>
      <c r="HN70" s="93"/>
      <c r="HO70" s="93"/>
      <c r="HP70" s="93"/>
      <c r="HQ70" s="93"/>
      <c r="HR70" s="93"/>
      <c r="HS70" s="93"/>
      <c r="HT70" s="93"/>
      <c r="HU70" s="93"/>
    </row>
    <row r="71" s="94" customFormat="1" ht="24" customHeight="1" spans="1:229">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c r="BR71" s="93"/>
      <c r="BS71" s="93"/>
      <c r="BT71" s="93"/>
      <c r="BU71" s="93"/>
      <c r="BV71" s="93"/>
      <c r="BW71" s="93"/>
      <c r="BX71" s="93"/>
      <c r="BY71" s="93"/>
      <c r="BZ71" s="93"/>
      <c r="CA71" s="93"/>
      <c r="CB71" s="93"/>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c r="DC71" s="93"/>
      <c r="DD71" s="93"/>
      <c r="DE71" s="93"/>
      <c r="DF71" s="93"/>
      <c r="DG71" s="93"/>
      <c r="DH71" s="93"/>
      <c r="DI71" s="93"/>
      <c r="DJ71" s="93"/>
      <c r="DK71" s="93"/>
      <c r="DL71" s="93"/>
      <c r="DM71" s="93"/>
      <c r="DN71" s="93"/>
      <c r="DO71" s="93"/>
      <c r="DP71" s="93"/>
      <c r="DQ71" s="93"/>
      <c r="DR71" s="93"/>
      <c r="DS71" s="93"/>
      <c r="DT71" s="93"/>
      <c r="DU71" s="93"/>
      <c r="DV71" s="93"/>
      <c r="DW71" s="93"/>
      <c r="DX71" s="93"/>
      <c r="DY71" s="93"/>
      <c r="DZ71" s="93"/>
      <c r="EA71" s="93"/>
      <c r="EB71" s="93"/>
      <c r="EC71" s="93"/>
      <c r="ED71" s="93"/>
      <c r="EE71" s="93"/>
      <c r="EF71" s="93"/>
      <c r="EG71" s="93"/>
      <c r="EH71" s="93"/>
      <c r="EI71" s="93"/>
      <c r="EJ71" s="93"/>
      <c r="EK71" s="93"/>
      <c r="EL71" s="93"/>
      <c r="EM71" s="93"/>
      <c r="EN71" s="93"/>
      <c r="EO71" s="93"/>
      <c r="EP71" s="93"/>
      <c r="EQ71" s="93"/>
      <c r="ER71" s="93"/>
      <c r="ES71" s="93"/>
      <c r="ET71" s="93"/>
      <c r="EU71" s="93"/>
      <c r="EV71" s="93"/>
      <c r="EW71" s="93"/>
      <c r="EX71" s="93"/>
      <c r="EY71" s="93"/>
      <c r="EZ71" s="93"/>
      <c r="FA71" s="93"/>
      <c r="FB71" s="93"/>
      <c r="FC71" s="93"/>
      <c r="FD71" s="93"/>
      <c r="FE71" s="93"/>
      <c r="FF71" s="93"/>
      <c r="FG71" s="93"/>
      <c r="FH71" s="93"/>
      <c r="FI71" s="93"/>
      <c r="FJ71" s="93"/>
      <c r="FK71" s="93"/>
      <c r="FL71" s="93"/>
      <c r="FM71" s="93"/>
      <c r="FN71" s="93"/>
      <c r="FO71" s="93"/>
      <c r="FP71" s="93"/>
      <c r="FQ71" s="93"/>
      <c r="FR71" s="93"/>
      <c r="FS71" s="93"/>
      <c r="FT71" s="93"/>
      <c r="FU71" s="93"/>
      <c r="FV71" s="93"/>
      <c r="FW71" s="93"/>
      <c r="FX71" s="93"/>
      <c r="FY71" s="93"/>
      <c r="FZ71" s="93"/>
      <c r="GA71" s="93"/>
      <c r="GB71" s="93"/>
      <c r="GC71" s="93"/>
      <c r="GD71" s="93"/>
      <c r="GE71" s="93"/>
      <c r="GF71" s="93"/>
      <c r="GG71" s="93"/>
      <c r="GH71" s="93"/>
      <c r="GI71" s="93"/>
      <c r="GJ71" s="93"/>
      <c r="GK71" s="93"/>
      <c r="GL71" s="93"/>
      <c r="GM71" s="93"/>
      <c r="GN71" s="93"/>
      <c r="GO71" s="93"/>
      <c r="GP71" s="93"/>
      <c r="GQ71" s="93"/>
      <c r="GR71" s="93"/>
      <c r="GS71" s="93"/>
      <c r="GT71" s="93"/>
      <c r="GU71" s="93"/>
      <c r="GV71" s="93"/>
      <c r="GW71" s="93"/>
      <c r="GX71" s="93"/>
      <c r="GY71" s="93"/>
      <c r="GZ71" s="93"/>
      <c r="HA71" s="93"/>
      <c r="HB71" s="93"/>
      <c r="HC71" s="93"/>
      <c r="HD71" s="93"/>
      <c r="HE71" s="93"/>
      <c r="HF71" s="93"/>
      <c r="HG71" s="93"/>
      <c r="HH71" s="93"/>
      <c r="HI71" s="93"/>
      <c r="HJ71" s="93"/>
      <c r="HK71" s="93"/>
      <c r="HL71" s="93"/>
      <c r="HM71" s="93"/>
      <c r="HN71" s="93"/>
      <c r="HO71" s="93"/>
      <c r="HP71" s="93"/>
      <c r="HQ71" s="93"/>
      <c r="HR71" s="93"/>
      <c r="HS71" s="93"/>
      <c r="HT71" s="93"/>
      <c r="HU71" s="93"/>
    </row>
    <row r="72" s="94" customFormat="1" ht="24" customHeight="1" spans="1:229">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3"/>
      <c r="BR72" s="93"/>
      <c r="BS72" s="93"/>
      <c r="BT72" s="93"/>
      <c r="BU72" s="93"/>
      <c r="BV72" s="93"/>
      <c r="BW72" s="93"/>
      <c r="BX72" s="93"/>
      <c r="BY72" s="93"/>
      <c r="BZ72" s="93"/>
      <c r="CA72" s="93"/>
      <c r="CB72" s="93"/>
      <c r="CC72" s="93"/>
      <c r="CD72" s="93"/>
      <c r="CE72" s="93"/>
      <c r="CF72" s="93"/>
      <c r="CG72" s="93"/>
      <c r="CH72" s="93"/>
      <c r="CI72" s="93"/>
      <c r="CJ72" s="93"/>
      <c r="CK72" s="93"/>
      <c r="CL72" s="93"/>
      <c r="CM72" s="93"/>
      <c r="CN72" s="93"/>
      <c r="CO72" s="93"/>
      <c r="CP72" s="93"/>
      <c r="CQ72" s="93"/>
      <c r="CR72" s="93"/>
      <c r="CS72" s="93"/>
      <c r="CT72" s="93"/>
      <c r="CU72" s="93"/>
      <c r="CV72" s="93"/>
      <c r="CW72" s="93"/>
      <c r="CX72" s="93"/>
      <c r="CY72" s="93"/>
      <c r="CZ72" s="93"/>
      <c r="DA72" s="93"/>
      <c r="DB72" s="93"/>
      <c r="DC72" s="93"/>
      <c r="DD72" s="93"/>
      <c r="DE72" s="93"/>
      <c r="DF72" s="93"/>
      <c r="DG72" s="93"/>
      <c r="DH72" s="93"/>
      <c r="DI72" s="93"/>
      <c r="DJ72" s="93"/>
      <c r="DK72" s="93"/>
      <c r="DL72" s="93"/>
      <c r="DM72" s="93"/>
      <c r="DN72" s="93"/>
      <c r="DO72" s="93"/>
      <c r="DP72" s="93"/>
      <c r="DQ72" s="93"/>
      <c r="DR72" s="93"/>
      <c r="DS72" s="93"/>
      <c r="DT72" s="93"/>
      <c r="DU72" s="93"/>
      <c r="DV72" s="93"/>
      <c r="DW72" s="93"/>
      <c r="DX72" s="93"/>
      <c r="DY72" s="93"/>
      <c r="DZ72" s="93"/>
      <c r="EA72" s="93"/>
      <c r="EB72" s="93"/>
      <c r="EC72" s="93"/>
      <c r="ED72" s="93"/>
      <c r="EE72" s="93"/>
      <c r="EF72" s="93"/>
      <c r="EG72" s="93"/>
      <c r="EH72" s="93"/>
      <c r="EI72" s="93"/>
      <c r="EJ72" s="93"/>
      <c r="EK72" s="93"/>
      <c r="EL72" s="93"/>
      <c r="EM72" s="93"/>
      <c r="EN72" s="93"/>
      <c r="EO72" s="93"/>
      <c r="EP72" s="93"/>
      <c r="EQ72" s="93"/>
      <c r="ER72" s="93"/>
      <c r="ES72" s="93"/>
      <c r="ET72" s="93"/>
      <c r="EU72" s="93"/>
      <c r="EV72" s="93"/>
      <c r="EW72" s="93"/>
      <c r="EX72" s="93"/>
      <c r="EY72" s="93"/>
      <c r="EZ72" s="93"/>
      <c r="FA72" s="93"/>
      <c r="FB72" s="93"/>
      <c r="FC72" s="93"/>
      <c r="FD72" s="93"/>
      <c r="FE72" s="93"/>
      <c r="FF72" s="93"/>
      <c r="FG72" s="93"/>
      <c r="FH72" s="93"/>
      <c r="FI72" s="93"/>
      <c r="FJ72" s="93"/>
      <c r="FK72" s="93"/>
      <c r="FL72" s="93"/>
      <c r="FM72" s="93"/>
      <c r="FN72" s="93"/>
      <c r="FO72" s="93"/>
      <c r="FP72" s="93"/>
      <c r="FQ72" s="93"/>
      <c r="FR72" s="93"/>
      <c r="FS72" s="93"/>
      <c r="FT72" s="93"/>
      <c r="FU72" s="93"/>
      <c r="FV72" s="93"/>
      <c r="FW72" s="93"/>
      <c r="FX72" s="93"/>
      <c r="FY72" s="93"/>
      <c r="FZ72" s="93"/>
      <c r="GA72" s="93"/>
      <c r="GB72" s="93"/>
      <c r="GC72" s="93"/>
      <c r="GD72" s="93"/>
      <c r="GE72" s="93"/>
      <c r="GF72" s="93"/>
      <c r="GG72" s="93"/>
      <c r="GH72" s="93"/>
      <c r="GI72" s="93"/>
      <c r="GJ72" s="93"/>
      <c r="GK72" s="93"/>
      <c r="GL72" s="93"/>
      <c r="GM72" s="93"/>
      <c r="GN72" s="93"/>
      <c r="GO72" s="93"/>
      <c r="GP72" s="93"/>
      <c r="GQ72" s="93"/>
      <c r="GR72" s="93"/>
      <c r="GS72" s="93"/>
      <c r="GT72" s="93"/>
      <c r="GU72" s="93"/>
      <c r="GV72" s="93"/>
      <c r="GW72" s="93"/>
      <c r="GX72" s="93"/>
      <c r="GY72" s="93"/>
      <c r="GZ72" s="93"/>
      <c r="HA72" s="93"/>
      <c r="HB72" s="93"/>
      <c r="HC72" s="93"/>
      <c r="HD72" s="93"/>
      <c r="HE72" s="93"/>
      <c r="HF72" s="93"/>
      <c r="HG72" s="93"/>
      <c r="HH72" s="93"/>
      <c r="HI72" s="93"/>
      <c r="HJ72" s="93"/>
      <c r="HK72" s="93"/>
      <c r="HL72" s="93"/>
      <c r="HM72" s="93"/>
      <c r="HN72" s="93"/>
      <c r="HO72" s="93"/>
      <c r="HP72" s="93"/>
      <c r="HQ72" s="93"/>
      <c r="HR72" s="93"/>
      <c r="HS72" s="93"/>
      <c r="HT72" s="93"/>
      <c r="HU72" s="93"/>
    </row>
    <row r="73" s="94" customFormat="1" ht="24" customHeight="1" spans="1:229">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93"/>
      <c r="EJ73" s="93"/>
      <c r="EK73" s="93"/>
      <c r="EL73" s="93"/>
      <c r="EM73" s="93"/>
      <c r="EN73" s="93"/>
      <c r="EO73" s="93"/>
      <c r="EP73" s="93"/>
      <c r="EQ73" s="93"/>
      <c r="ER73" s="93"/>
      <c r="ES73" s="93"/>
      <c r="ET73" s="93"/>
      <c r="EU73" s="93"/>
      <c r="EV73" s="93"/>
      <c r="EW73" s="93"/>
      <c r="EX73" s="93"/>
      <c r="EY73" s="93"/>
      <c r="EZ73" s="93"/>
      <c r="FA73" s="93"/>
      <c r="FB73" s="93"/>
      <c r="FC73" s="93"/>
      <c r="FD73" s="93"/>
      <c r="FE73" s="93"/>
      <c r="FF73" s="93"/>
      <c r="FG73" s="93"/>
      <c r="FH73" s="93"/>
      <c r="FI73" s="93"/>
      <c r="FJ73" s="93"/>
      <c r="FK73" s="93"/>
      <c r="FL73" s="93"/>
      <c r="FM73" s="93"/>
      <c r="FN73" s="93"/>
      <c r="FO73" s="93"/>
      <c r="FP73" s="93"/>
      <c r="FQ73" s="93"/>
      <c r="FR73" s="93"/>
      <c r="FS73" s="93"/>
      <c r="FT73" s="93"/>
      <c r="FU73" s="93"/>
      <c r="FV73" s="93"/>
      <c r="FW73" s="93"/>
      <c r="FX73" s="93"/>
      <c r="FY73" s="93"/>
      <c r="FZ73" s="93"/>
      <c r="GA73" s="93"/>
      <c r="GB73" s="93"/>
      <c r="GC73" s="93"/>
      <c r="GD73" s="93"/>
      <c r="GE73" s="93"/>
      <c r="GF73" s="93"/>
      <c r="GG73" s="93"/>
      <c r="GH73" s="93"/>
      <c r="GI73" s="93"/>
      <c r="GJ73" s="93"/>
      <c r="GK73" s="93"/>
      <c r="GL73" s="93"/>
      <c r="GM73" s="93"/>
      <c r="GN73" s="93"/>
      <c r="GO73" s="93"/>
      <c r="GP73" s="93"/>
      <c r="GQ73" s="93"/>
      <c r="GR73" s="93"/>
      <c r="GS73" s="93"/>
      <c r="GT73" s="93"/>
      <c r="GU73" s="93"/>
      <c r="GV73" s="93"/>
      <c r="GW73" s="93"/>
      <c r="GX73" s="93"/>
      <c r="GY73" s="93"/>
      <c r="GZ73" s="93"/>
      <c r="HA73" s="93"/>
      <c r="HB73" s="93"/>
      <c r="HC73" s="93"/>
      <c r="HD73" s="93"/>
      <c r="HE73" s="93"/>
      <c r="HF73" s="93"/>
      <c r="HG73" s="93"/>
      <c r="HH73" s="93"/>
      <c r="HI73" s="93"/>
      <c r="HJ73" s="93"/>
      <c r="HK73" s="93"/>
      <c r="HL73" s="93"/>
      <c r="HM73" s="93"/>
      <c r="HN73" s="93"/>
      <c r="HO73" s="93"/>
      <c r="HP73" s="93"/>
      <c r="HQ73" s="93"/>
      <c r="HR73" s="93"/>
      <c r="HS73" s="93"/>
      <c r="HT73" s="93"/>
      <c r="HU73" s="93"/>
    </row>
    <row r="74" s="94" customFormat="1" ht="24" customHeight="1" spans="1:229">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3"/>
      <c r="DR74" s="93"/>
      <c r="DS74" s="93"/>
      <c r="DT74" s="93"/>
      <c r="DU74" s="93"/>
      <c r="DV74" s="93"/>
      <c r="DW74" s="93"/>
      <c r="DX74" s="93"/>
      <c r="DY74" s="93"/>
      <c r="DZ74" s="93"/>
      <c r="EA74" s="93"/>
      <c r="EB74" s="93"/>
      <c r="EC74" s="93"/>
      <c r="ED74" s="93"/>
      <c r="EE74" s="93"/>
      <c r="EF74" s="93"/>
      <c r="EG74" s="93"/>
      <c r="EH74" s="93"/>
      <c r="EI74" s="93"/>
      <c r="EJ74" s="93"/>
      <c r="EK74" s="93"/>
      <c r="EL74" s="93"/>
      <c r="EM74" s="93"/>
      <c r="EN74" s="93"/>
      <c r="EO74" s="93"/>
      <c r="EP74" s="93"/>
      <c r="EQ74" s="93"/>
      <c r="ER74" s="93"/>
      <c r="ES74" s="93"/>
      <c r="ET74" s="93"/>
      <c r="EU74" s="93"/>
      <c r="EV74" s="93"/>
      <c r="EW74" s="93"/>
      <c r="EX74" s="93"/>
      <c r="EY74" s="93"/>
      <c r="EZ74" s="93"/>
      <c r="FA74" s="93"/>
      <c r="FB74" s="93"/>
      <c r="FC74" s="93"/>
      <c r="FD74" s="93"/>
      <c r="FE74" s="93"/>
      <c r="FF74" s="93"/>
      <c r="FG74" s="93"/>
      <c r="FH74" s="93"/>
      <c r="FI74" s="93"/>
      <c r="FJ74" s="93"/>
      <c r="FK74" s="93"/>
      <c r="FL74" s="93"/>
      <c r="FM74" s="93"/>
      <c r="FN74" s="93"/>
      <c r="FO74" s="93"/>
      <c r="FP74" s="93"/>
      <c r="FQ74" s="93"/>
      <c r="FR74" s="93"/>
      <c r="FS74" s="93"/>
      <c r="FT74" s="93"/>
      <c r="FU74" s="93"/>
      <c r="FV74" s="93"/>
      <c r="FW74" s="93"/>
      <c r="FX74" s="93"/>
      <c r="FY74" s="93"/>
      <c r="FZ74" s="93"/>
      <c r="GA74" s="93"/>
      <c r="GB74" s="93"/>
      <c r="GC74" s="93"/>
      <c r="GD74" s="93"/>
      <c r="GE74" s="93"/>
      <c r="GF74" s="93"/>
      <c r="GG74" s="93"/>
      <c r="GH74" s="93"/>
      <c r="GI74" s="93"/>
      <c r="GJ74" s="93"/>
      <c r="GK74" s="93"/>
      <c r="GL74" s="93"/>
      <c r="GM74" s="93"/>
      <c r="GN74" s="93"/>
      <c r="GO74" s="93"/>
      <c r="GP74" s="93"/>
      <c r="GQ74" s="93"/>
      <c r="GR74" s="93"/>
      <c r="GS74" s="93"/>
      <c r="GT74" s="93"/>
      <c r="GU74" s="93"/>
      <c r="GV74" s="93"/>
      <c r="GW74" s="93"/>
      <c r="GX74" s="93"/>
      <c r="GY74" s="93"/>
      <c r="GZ74" s="93"/>
      <c r="HA74" s="93"/>
      <c r="HB74" s="93"/>
      <c r="HC74" s="93"/>
      <c r="HD74" s="93"/>
      <c r="HE74" s="93"/>
      <c r="HF74" s="93"/>
      <c r="HG74" s="93"/>
      <c r="HH74" s="93"/>
      <c r="HI74" s="93"/>
      <c r="HJ74" s="93"/>
      <c r="HK74" s="93"/>
      <c r="HL74" s="93"/>
      <c r="HM74" s="93"/>
      <c r="HN74" s="93"/>
      <c r="HO74" s="93"/>
      <c r="HP74" s="93"/>
      <c r="HQ74" s="93"/>
      <c r="HR74" s="93"/>
      <c r="HS74" s="93"/>
      <c r="HT74" s="93"/>
      <c r="HU74" s="93"/>
    </row>
    <row r="75" s="94" customFormat="1" ht="24" customHeight="1" spans="1:229">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c r="BN75" s="93"/>
      <c r="BO75" s="93"/>
      <c r="BP75" s="93"/>
      <c r="BQ75" s="93"/>
      <c r="BR75" s="93"/>
      <c r="BS75" s="93"/>
      <c r="BT75" s="93"/>
      <c r="BU75" s="93"/>
      <c r="BV75" s="93"/>
      <c r="BW75" s="93"/>
      <c r="BX75" s="93"/>
      <c r="BY75" s="93"/>
      <c r="BZ75" s="93"/>
      <c r="CA75" s="93"/>
      <c r="CB75" s="93"/>
      <c r="CC75" s="93"/>
      <c r="CD75" s="93"/>
      <c r="CE75" s="93"/>
      <c r="CF75" s="93"/>
      <c r="CG75" s="93"/>
      <c r="CH75" s="93"/>
      <c r="CI75" s="93"/>
      <c r="CJ75" s="93"/>
      <c r="CK75" s="93"/>
      <c r="CL75" s="93"/>
      <c r="CM75" s="93"/>
      <c r="CN75" s="93"/>
      <c r="CO75" s="93"/>
      <c r="CP75" s="93"/>
      <c r="CQ75" s="93"/>
      <c r="CR75" s="93"/>
      <c r="CS75" s="93"/>
      <c r="CT75" s="93"/>
      <c r="CU75" s="93"/>
      <c r="CV75" s="93"/>
      <c r="CW75" s="93"/>
      <c r="CX75" s="93"/>
      <c r="CY75" s="93"/>
      <c r="CZ75" s="93"/>
      <c r="DA75" s="93"/>
      <c r="DB75" s="93"/>
      <c r="DC75" s="93"/>
      <c r="DD75" s="93"/>
      <c r="DE75" s="93"/>
      <c r="DF75" s="93"/>
      <c r="DG75" s="93"/>
      <c r="DH75" s="93"/>
      <c r="DI75" s="93"/>
      <c r="DJ75" s="93"/>
      <c r="DK75" s="93"/>
      <c r="DL75" s="93"/>
      <c r="DM75" s="93"/>
      <c r="DN75" s="93"/>
      <c r="DO75" s="93"/>
      <c r="DP75" s="93"/>
      <c r="DQ75" s="93"/>
      <c r="DR75" s="93"/>
      <c r="DS75" s="93"/>
      <c r="DT75" s="93"/>
      <c r="DU75" s="93"/>
      <c r="DV75" s="93"/>
      <c r="DW75" s="93"/>
      <c r="DX75" s="93"/>
      <c r="DY75" s="93"/>
      <c r="DZ75" s="93"/>
      <c r="EA75" s="93"/>
      <c r="EB75" s="93"/>
      <c r="EC75" s="93"/>
      <c r="ED75" s="93"/>
      <c r="EE75" s="93"/>
      <c r="EF75" s="93"/>
      <c r="EG75" s="93"/>
      <c r="EH75" s="93"/>
      <c r="EI75" s="93"/>
      <c r="EJ75" s="93"/>
      <c r="EK75" s="93"/>
      <c r="EL75" s="93"/>
      <c r="EM75" s="93"/>
      <c r="EN75" s="93"/>
      <c r="EO75" s="93"/>
      <c r="EP75" s="93"/>
      <c r="EQ75" s="93"/>
      <c r="ER75" s="93"/>
      <c r="ES75" s="93"/>
      <c r="ET75" s="93"/>
      <c r="EU75" s="93"/>
      <c r="EV75" s="93"/>
      <c r="EW75" s="93"/>
      <c r="EX75" s="93"/>
      <c r="EY75" s="93"/>
      <c r="EZ75" s="93"/>
      <c r="FA75" s="93"/>
      <c r="FB75" s="93"/>
      <c r="FC75" s="93"/>
      <c r="FD75" s="93"/>
      <c r="FE75" s="93"/>
      <c r="FF75" s="93"/>
      <c r="FG75" s="93"/>
      <c r="FH75" s="93"/>
      <c r="FI75" s="93"/>
      <c r="FJ75" s="93"/>
      <c r="FK75" s="93"/>
      <c r="FL75" s="93"/>
      <c r="FM75" s="93"/>
      <c r="FN75" s="93"/>
      <c r="FO75" s="93"/>
      <c r="FP75" s="93"/>
      <c r="FQ75" s="93"/>
      <c r="FR75" s="93"/>
      <c r="FS75" s="93"/>
      <c r="FT75" s="93"/>
      <c r="FU75" s="93"/>
      <c r="FV75" s="93"/>
      <c r="FW75" s="93"/>
      <c r="FX75" s="93"/>
      <c r="FY75" s="93"/>
      <c r="FZ75" s="93"/>
      <c r="GA75" s="93"/>
      <c r="GB75" s="93"/>
      <c r="GC75" s="93"/>
      <c r="GD75" s="93"/>
      <c r="GE75" s="93"/>
      <c r="GF75" s="93"/>
      <c r="GG75" s="93"/>
      <c r="GH75" s="93"/>
      <c r="GI75" s="93"/>
      <c r="GJ75" s="93"/>
      <c r="GK75" s="93"/>
      <c r="GL75" s="93"/>
      <c r="GM75" s="93"/>
      <c r="GN75" s="93"/>
      <c r="GO75" s="93"/>
      <c r="GP75" s="93"/>
      <c r="GQ75" s="93"/>
      <c r="GR75" s="93"/>
      <c r="GS75" s="93"/>
      <c r="GT75" s="93"/>
      <c r="GU75" s="93"/>
      <c r="GV75" s="93"/>
      <c r="GW75" s="93"/>
      <c r="GX75" s="93"/>
      <c r="GY75" s="93"/>
      <c r="GZ75" s="93"/>
      <c r="HA75" s="93"/>
      <c r="HB75" s="93"/>
      <c r="HC75" s="93"/>
      <c r="HD75" s="93"/>
      <c r="HE75" s="93"/>
      <c r="HF75" s="93"/>
      <c r="HG75" s="93"/>
      <c r="HH75" s="93"/>
      <c r="HI75" s="93"/>
      <c r="HJ75" s="93"/>
      <c r="HK75" s="93"/>
      <c r="HL75" s="93"/>
      <c r="HM75" s="93"/>
      <c r="HN75" s="93"/>
      <c r="HO75" s="93"/>
      <c r="HP75" s="93"/>
      <c r="HQ75" s="93"/>
      <c r="HR75" s="93"/>
      <c r="HS75" s="93"/>
      <c r="HT75" s="93"/>
      <c r="HU75" s="93"/>
    </row>
    <row r="76" s="94" customFormat="1" ht="24" customHeight="1" spans="1:229">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93"/>
      <c r="EE76" s="93"/>
      <c r="EF76" s="93"/>
      <c r="EG76" s="93"/>
      <c r="EH76" s="93"/>
      <c r="EI76" s="93"/>
      <c r="EJ76" s="93"/>
      <c r="EK76" s="93"/>
      <c r="EL76" s="93"/>
      <c r="EM76" s="93"/>
      <c r="EN76" s="93"/>
      <c r="EO76" s="93"/>
      <c r="EP76" s="93"/>
      <c r="EQ76" s="93"/>
      <c r="ER76" s="93"/>
      <c r="ES76" s="93"/>
      <c r="ET76" s="93"/>
      <c r="EU76" s="93"/>
      <c r="EV76" s="93"/>
      <c r="EW76" s="93"/>
      <c r="EX76" s="93"/>
      <c r="EY76" s="93"/>
      <c r="EZ76" s="93"/>
      <c r="FA76" s="93"/>
      <c r="FB76" s="93"/>
      <c r="FC76" s="93"/>
      <c r="FD76" s="93"/>
      <c r="FE76" s="93"/>
      <c r="FF76" s="93"/>
      <c r="FG76" s="93"/>
      <c r="FH76" s="93"/>
      <c r="FI76" s="93"/>
      <c r="FJ76" s="93"/>
      <c r="FK76" s="93"/>
      <c r="FL76" s="93"/>
      <c r="FM76" s="93"/>
      <c r="FN76" s="93"/>
      <c r="FO76" s="93"/>
      <c r="FP76" s="93"/>
      <c r="FQ76" s="93"/>
      <c r="FR76" s="93"/>
      <c r="FS76" s="93"/>
      <c r="FT76" s="93"/>
      <c r="FU76" s="93"/>
      <c r="FV76" s="93"/>
      <c r="FW76" s="93"/>
      <c r="FX76" s="93"/>
      <c r="FY76" s="93"/>
      <c r="FZ76" s="93"/>
      <c r="GA76" s="93"/>
      <c r="GB76" s="93"/>
      <c r="GC76" s="93"/>
      <c r="GD76" s="93"/>
      <c r="GE76" s="93"/>
      <c r="GF76" s="93"/>
      <c r="GG76" s="93"/>
      <c r="GH76" s="93"/>
      <c r="GI76" s="93"/>
      <c r="GJ76" s="93"/>
      <c r="GK76" s="93"/>
      <c r="GL76" s="93"/>
      <c r="GM76" s="93"/>
      <c r="GN76" s="93"/>
      <c r="GO76" s="93"/>
      <c r="GP76" s="93"/>
      <c r="GQ76" s="93"/>
      <c r="GR76" s="93"/>
      <c r="GS76" s="93"/>
      <c r="GT76" s="93"/>
      <c r="GU76" s="93"/>
      <c r="GV76" s="93"/>
      <c r="GW76" s="93"/>
      <c r="GX76" s="93"/>
      <c r="GY76" s="93"/>
      <c r="GZ76" s="93"/>
      <c r="HA76" s="93"/>
      <c r="HB76" s="93"/>
      <c r="HC76" s="93"/>
      <c r="HD76" s="93"/>
      <c r="HE76" s="93"/>
      <c r="HF76" s="93"/>
      <c r="HG76" s="93"/>
      <c r="HH76" s="93"/>
      <c r="HI76" s="93"/>
      <c r="HJ76" s="93"/>
      <c r="HK76" s="93"/>
      <c r="HL76" s="93"/>
      <c r="HM76" s="93"/>
      <c r="HN76" s="93"/>
      <c r="HO76" s="93"/>
      <c r="HP76" s="93"/>
      <c r="HQ76" s="93"/>
      <c r="HR76" s="93"/>
      <c r="HS76" s="93"/>
      <c r="HT76" s="93"/>
      <c r="HU76" s="93"/>
    </row>
    <row r="77" s="94" customFormat="1" ht="24" customHeight="1" spans="1:229">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3"/>
      <c r="DC77" s="93"/>
      <c r="DD77" s="93"/>
      <c r="DE77" s="93"/>
      <c r="DF77" s="93"/>
      <c r="DG77" s="93"/>
      <c r="DH77" s="93"/>
      <c r="DI77" s="93"/>
      <c r="DJ77" s="93"/>
      <c r="DK77" s="93"/>
      <c r="DL77" s="93"/>
      <c r="DM77" s="93"/>
      <c r="DN77" s="93"/>
      <c r="DO77" s="93"/>
      <c r="DP77" s="93"/>
      <c r="DQ77" s="93"/>
      <c r="DR77" s="93"/>
      <c r="DS77" s="93"/>
      <c r="DT77" s="93"/>
      <c r="DU77" s="93"/>
      <c r="DV77" s="93"/>
      <c r="DW77" s="93"/>
      <c r="DX77" s="93"/>
      <c r="DY77" s="93"/>
      <c r="DZ77" s="93"/>
      <c r="EA77" s="93"/>
      <c r="EB77" s="93"/>
      <c r="EC77" s="93"/>
      <c r="ED77" s="93"/>
      <c r="EE77" s="93"/>
      <c r="EF77" s="93"/>
      <c r="EG77" s="93"/>
      <c r="EH77" s="93"/>
      <c r="EI77" s="93"/>
      <c r="EJ77" s="93"/>
      <c r="EK77" s="93"/>
      <c r="EL77" s="93"/>
      <c r="EM77" s="93"/>
      <c r="EN77" s="93"/>
      <c r="EO77" s="93"/>
      <c r="EP77" s="93"/>
      <c r="EQ77" s="93"/>
      <c r="ER77" s="93"/>
      <c r="ES77" s="93"/>
      <c r="ET77" s="93"/>
      <c r="EU77" s="93"/>
      <c r="EV77" s="93"/>
      <c r="EW77" s="93"/>
      <c r="EX77" s="93"/>
      <c r="EY77" s="93"/>
      <c r="EZ77" s="93"/>
      <c r="FA77" s="93"/>
      <c r="FB77" s="93"/>
      <c r="FC77" s="93"/>
      <c r="FD77" s="93"/>
      <c r="FE77" s="93"/>
      <c r="FF77" s="93"/>
      <c r="FG77" s="93"/>
      <c r="FH77" s="93"/>
      <c r="FI77" s="93"/>
      <c r="FJ77" s="93"/>
      <c r="FK77" s="93"/>
      <c r="FL77" s="93"/>
      <c r="FM77" s="93"/>
      <c r="FN77" s="93"/>
      <c r="FO77" s="93"/>
      <c r="FP77" s="93"/>
      <c r="FQ77" s="93"/>
      <c r="FR77" s="93"/>
      <c r="FS77" s="93"/>
      <c r="FT77" s="93"/>
      <c r="FU77" s="93"/>
      <c r="FV77" s="93"/>
      <c r="FW77" s="93"/>
      <c r="FX77" s="93"/>
      <c r="FY77" s="93"/>
      <c r="FZ77" s="93"/>
      <c r="GA77" s="93"/>
      <c r="GB77" s="93"/>
      <c r="GC77" s="93"/>
      <c r="GD77" s="93"/>
      <c r="GE77" s="93"/>
      <c r="GF77" s="93"/>
      <c r="GG77" s="93"/>
      <c r="GH77" s="93"/>
      <c r="GI77" s="93"/>
      <c r="GJ77" s="93"/>
      <c r="GK77" s="93"/>
      <c r="GL77" s="93"/>
      <c r="GM77" s="93"/>
      <c r="GN77" s="93"/>
      <c r="GO77" s="93"/>
      <c r="GP77" s="93"/>
      <c r="GQ77" s="93"/>
      <c r="GR77" s="93"/>
      <c r="GS77" s="93"/>
      <c r="GT77" s="93"/>
      <c r="GU77" s="93"/>
      <c r="GV77" s="93"/>
      <c r="GW77" s="93"/>
      <c r="GX77" s="93"/>
      <c r="GY77" s="93"/>
      <c r="GZ77" s="93"/>
      <c r="HA77" s="93"/>
      <c r="HB77" s="93"/>
      <c r="HC77" s="93"/>
      <c r="HD77" s="93"/>
      <c r="HE77" s="93"/>
      <c r="HF77" s="93"/>
      <c r="HG77" s="93"/>
      <c r="HH77" s="93"/>
      <c r="HI77" s="93"/>
      <c r="HJ77" s="93"/>
      <c r="HK77" s="93"/>
      <c r="HL77" s="93"/>
      <c r="HM77" s="93"/>
      <c r="HN77" s="93"/>
      <c r="HO77" s="93"/>
      <c r="HP77" s="93"/>
      <c r="HQ77" s="93"/>
      <c r="HR77" s="93"/>
      <c r="HS77" s="93"/>
      <c r="HT77" s="93"/>
      <c r="HU77" s="93"/>
    </row>
    <row r="78" s="94" customFormat="1" ht="24" customHeight="1" spans="1:229">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row>
    <row r="79" s="94" customFormat="1" ht="24" customHeight="1" spans="1:229">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row>
    <row r="80" s="94" customFormat="1" ht="24" customHeight="1" spans="1:229">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c r="CV80" s="93"/>
      <c r="CW80" s="93"/>
      <c r="CX80" s="93"/>
      <c r="CY80" s="93"/>
      <c r="CZ80" s="93"/>
      <c r="DA80" s="93"/>
      <c r="DB80" s="93"/>
      <c r="DC80" s="93"/>
      <c r="DD80" s="93"/>
      <c r="DE80" s="93"/>
      <c r="DF80" s="93"/>
      <c r="DG80" s="93"/>
      <c r="DH80" s="93"/>
      <c r="DI80" s="93"/>
      <c r="DJ80" s="93"/>
      <c r="DK80" s="93"/>
      <c r="DL80" s="93"/>
      <c r="DM80" s="93"/>
      <c r="DN80" s="93"/>
      <c r="DO80" s="93"/>
      <c r="DP80" s="93"/>
      <c r="DQ80" s="93"/>
      <c r="DR80" s="93"/>
      <c r="DS80" s="93"/>
      <c r="DT80" s="93"/>
      <c r="DU80" s="93"/>
      <c r="DV80" s="93"/>
      <c r="DW80" s="93"/>
      <c r="DX80" s="93"/>
      <c r="DY80" s="93"/>
      <c r="DZ80" s="93"/>
      <c r="EA80" s="93"/>
      <c r="EB80" s="93"/>
      <c r="EC80" s="93"/>
      <c r="ED80" s="93"/>
      <c r="EE80" s="93"/>
      <c r="EF80" s="93"/>
      <c r="EG80" s="93"/>
      <c r="EH80" s="93"/>
      <c r="EI80" s="93"/>
      <c r="EJ80" s="93"/>
      <c r="EK80" s="93"/>
      <c r="EL80" s="93"/>
      <c r="EM80" s="93"/>
      <c r="EN80" s="93"/>
      <c r="EO80" s="93"/>
      <c r="EP80" s="93"/>
      <c r="EQ80" s="93"/>
      <c r="ER80" s="93"/>
      <c r="ES80" s="93"/>
      <c r="ET80" s="93"/>
      <c r="EU80" s="93"/>
      <c r="EV80" s="93"/>
      <c r="EW80" s="93"/>
      <c r="EX80" s="93"/>
      <c r="EY80" s="93"/>
      <c r="EZ80" s="93"/>
      <c r="FA80" s="93"/>
      <c r="FB80" s="93"/>
      <c r="FC80" s="93"/>
      <c r="FD80" s="93"/>
      <c r="FE80" s="93"/>
      <c r="FF80" s="93"/>
      <c r="FG80" s="93"/>
      <c r="FH80" s="93"/>
      <c r="FI80" s="93"/>
      <c r="FJ80" s="93"/>
      <c r="FK80" s="93"/>
      <c r="FL80" s="93"/>
      <c r="FM80" s="93"/>
      <c r="FN80" s="93"/>
      <c r="FO80" s="93"/>
      <c r="FP80" s="93"/>
      <c r="FQ80" s="93"/>
      <c r="FR80" s="93"/>
      <c r="FS80" s="93"/>
      <c r="FT80" s="93"/>
      <c r="FU80" s="93"/>
      <c r="FV80" s="93"/>
      <c r="FW80" s="93"/>
      <c r="FX80" s="93"/>
      <c r="FY80" s="93"/>
      <c r="FZ80" s="93"/>
      <c r="GA80" s="93"/>
      <c r="GB80" s="93"/>
      <c r="GC80" s="93"/>
      <c r="GD80" s="93"/>
      <c r="GE80" s="93"/>
      <c r="GF80" s="93"/>
      <c r="GG80" s="93"/>
      <c r="GH80" s="93"/>
      <c r="GI80" s="93"/>
      <c r="GJ80" s="93"/>
      <c r="GK80" s="93"/>
      <c r="GL80" s="93"/>
      <c r="GM80" s="93"/>
      <c r="GN80" s="93"/>
      <c r="GO80" s="93"/>
      <c r="GP80" s="93"/>
      <c r="GQ80" s="93"/>
      <c r="GR80" s="93"/>
      <c r="GS80" s="93"/>
      <c r="GT80" s="93"/>
      <c r="GU80" s="93"/>
      <c r="GV80" s="93"/>
      <c r="GW80" s="93"/>
      <c r="GX80" s="93"/>
      <c r="GY80" s="93"/>
      <c r="GZ80" s="93"/>
      <c r="HA80" s="93"/>
      <c r="HB80" s="93"/>
      <c r="HC80" s="93"/>
      <c r="HD80" s="93"/>
      <c r="HE80" s="93"/>
      <c r="HF80" s="93"/>
      <c r="HG80" s="93"/>
      <c r="HH80" s="93"/>
      <c r="HI80" s="93"/>
      <c r="HJ80" s="93"/>
      <c r="HK80" s="93"/>
      <c r="HL80" s="93"/>
      <c r="HM80" s="93"/>
      <c r="HN80" s="93"/>
      <c r="HO80" s="93"/>
      <c r="HP80" s="93"/>
      <c r="HQ80" s="93"/>
      <c r="HR80" s="93"/>
      <c r="HS80" s="93"/>
      <c r="HT80" s="93"/>
      <c r="HU80" s="93"/>
    </row>
    <row r="81" s="94" customFormat="1" ht="24" customHeight="1" spans="1:229">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zoomScale="115" zoomScaleNormal="115" workbookViewId="0">
      <selection activeCell="A5" sqref="$A5:$XFD44"/>
    </sheetView>
  </sheetViews>
  <sheetFormatPr defaultColWidth="8.875" defaultRowHeight="14.25"/>
  <cols>
    <col min="1" max="1" width="48.625" style="112" customWidth="1"/>
    <col min="2" max="5" width="10.625" style="112" customWidth="1"/>
    <col min="6" max="12" width="9" style="112"/>
    <col min="13" max="235" width="8.875" style="112"/>
    <col min="236" max="16384" width="8.875" style="95"/>
  </cols>
  <sheetData>
    <row r="1" s="136" customFormat="1" ht="24" customHeight="1" spans="1:237">
      <c r="A1" s="139" t="s">
        <v>1866</v>
      </c>
    </row>
    <row r="2" s="137" customFormat="1" ht="42" customHeight="1" spans="1:237">
      <c r="A2" s="113" t="s">
        <v>1867</v>
      </c>
      <c r="B2" s="113"/>
      <c r="C2" s="113"/>
      <c r="D2" s="113"/>
      <c r="E2" s="113"/>
      <c r="HV2" s="88"/>
      <c r="HW2" s="88"/>
    </row>
    <row r="3" s="138" customFormat="1" ht="27" customHeight="1" spans="1:237">
      <c r="B3" s="98"/>
      <c r="C3" s="98"/>
      <c r="D3" s="98"/>
      <c r="E3" s="97" t="s">
        <v>2</v>
      </c>
      <c r="F3" s="98"/>
      <c r="IB3" s="89"/>
      <c r="IC3" s="89"/>
    </row>
    <row r="4" s="124" customFormat="1" ht="29" customHeight="1" spans="1:237">
      <c r="A4" s="116" t="s">
        <v>1824</v>
      </c>
      <c r="B4" s="115" t="s">
        <v>4</v>
      </c>
      <c r="C4" s="115" t="s">
        <v>5</v>
      </c>
      <c r="D4" s="116" t="s">
        <v>6</v>
      </c>
      <c r="E4" s="117" t="s">
        <v>7</v>
      </c>
      <c r="IB4" s="90"/>
      <c r="IC4" s="90"/>
    </row>
    <row r="5" s="93" customFormat="1" ht="16" customHeight="1" spans="1:237">
      <c r="A5" s="118" t="s">
        <v>1868</v>
      </c>
      <c r="B5" s="118"/>
      <c r="C5" s="118"/>
      <c r="D5" s="118"/>
      <c r="E5" s="119"/>
    </row>
    <row r="6" s="93" customFormat="1" ht="16" customHeight="1" spans="1:237">
      <c r="A6" s="82" t="s">
        <v>1869</v>
      </c>
      <c r="B6" s="82"/>
      <c r="C6" s="82"/>
      <c r="D6" s="82"/>
      <c r="E6" s="120"/>
    </row>
    <row r="7" s="93" customFormat="1" ht="16" customHeight="1" spans="1:237">
      <c r="A7" s="82" t="s">
        <v>1870</v>
      </c>
      <c r="B7" s="104"/>
      <c r="C7" s="104"/>
      <c r="D7" s="104"/>
      <c r="E7" s="120"/>
    </row>
    <row r="8" s="93" customFormat="1" ht="16" customHeight="1" spans="1:237">
      <c r="A8" s="82" t="s">
        <v>1871</v>
      </c>
      <c r="B8" s="104"/>
      <c r="C8" s="104"/>
      <c r="D8" s="104"/>
      <c r="E8" s="120"/>
    </row>
    <row r="9" s="93" customFormat="1" ht="16" customHeight="1" spans="1:237">
      <c r="A9" s="82" t="s">
        <v>1872</v>
      </c>
      <c r="B9" s="104"/>
      <c r="C9" s="104"/>
      <c r="D9" s="104"/>
      <c r="E9" s="120"/>
    </row>
    <row r="10" s="93" customFormat="1" ht="16" customHeight="1" spans="1:237">
      <c r="A10" s="118" t="s">
        <v>1873</v>
      </c>
      <c r="B10" s="122"/>
      <c r="C10" s="122"/>
      <c r="D10" s="122"/>
      <c r="E10" s="120"/>
    </row>
    <row r="11" s="93" customFormat="1" ht="16" customHeight="1" spans="1:237">
      <c r="A11" s="82" t="s">
        <v>1874</v>
      </c>
      <c r="B11" s="118"/>
      <c r="C11" s="118"/>
      <c r="D11" s="118"/>
      <c r="E11" s="119"/>
    </row>
    <row r="12" s="93" customFormat="1" ht="16" customHeight="1" spans="1:237">
      <c r="A12" s="82" t="s">
        <v>1875</v>
      </c>
      <c r="B12" s="82"/>
      <c r="C12" s="82"/>
      <c r="D12" s="82"/>
      <c r="E12" s="120"/>
    </row>
    <row r="13" s="93" customFormat="1" ht="16" customHeight="1" spans="1:237">
      <c r="A13" s="82" t="s">
        <v>1871</v>
      </c>
      <c r="B13" s="104"/>
      <c r="C13" s="104"/>
      <c r="D13" s="104"/>
      <c r="E13" s="120"/>
    </row>
    <row r="14" s="93" customFormat="1" ht="16" customHeight="1" spans="1:237">
      <c r="A14" s="82" t="s">
        <v>1876</v>
      </c>
      <c r="B14" s="104"/>
      <c r="C14" s="104"/>
      <c r="D14" s="104"/>
      <c r="E14" s="120"/>
    </row>
    <row r="15" s="93" customFormat="1" ht="16" customHeight="1" spans="1:237">
      <c r="A15" s="82" t="s">
        <v>1877</v>
      </c>
      <c r="B15" s="104"/>
      <c r="C15" s="104"/>
      <c r="D15" s="104"/>
      <c r="E15" s="120"/>
    </row>
    <row r="16" s="93" customFormat="1" ht="16" customHeight="1" spans="1:237">
      <c r="A16" s="82" t="s">
        <v>1878</v>
      </c>
      <c r="B16" s="118"/>
      <c r="C16" s="118"/>
      <c r="D16" s="118"/>
      <c r="E16" s="119"/>
    </row>
    <row r="17" s="93" customFormat="1" ht="16" customHeight="1" spans="1:5">
      <c r="A17" s="82" t="s">
        <v>1879</v>
      </c>
      <c r="B17" s="82"/>
      <c r="C17" s="82"/>
      <c r="D17" s="82"/>
      <c r="E17" s="120"/>
    </row>
    <row r="18" s="93" customFormat="1" ht="16" customHeight="1" spans="1:5">
      <c r="A18" s="82" t="s">
        <v>1880</v>
      </c>
      <c r="B18" s="82"/>
      <c r="C18" s="82"/>
      <c r="D18" s="82"/>
      <c r="E18" s="120"/>
    </row>
    <row r="19" s="93" customFormat="1" ht="16" customHeight="1" spans="1:5">
      <c r="A19" s="118" t="s">
        <v>1881</v>
      </c>
      <c r="B19" s="82"/>
      <c r="C19" s="82"/>
      <c r="D19" s="82"/>
      <c r="E19" s="120"/>
    </row>
    <row r="20" s="93" customFormat="1" ht="16" customHeight="1" spans="1:5">
      <c r="A20" s="82" t="s">
        <v>1882</v>
      </c>
      <c r="B20" s="82"/>
      <c r="C20" s="82"/>
      <c r="D20" s="82"/>
      <c r="E20" s="120"/>
    </row>
    <row r="21" s="93" customFormat="1" ht="16" customHeight="1" spans="1:5">
      <c r="A21" s="82" t="s">
        <v>1883</v>
      </c>
      <c r="B21" s="118"/>
      <c r="C21" s="118"/>
      <c r="D21" s="118"/>
      <c r="E21" s="119"/>
    </row>
    <row r="22" s="93" customFormat="1" ht="16" customHeight="1" spans="1:5">
      <c r="A22" s="82" t="s">
        <v>1884</v>
      </c>
      <c r="B22" s="82"/>
      <c r="C22" s="82"/>
      <c r="D22" s="82"/>
      <c r="E22" s="120"/>
    </row>
    <row r="23" s="93" customFormat="1" ht="16" customHeight="1" spans="1:5">
      <c r="A23" s="118" t="s">
        <v>1885</v>
      </c>
      <c r="B23" s="82"/>
      <c r="C23" s="82"/>
      <c r="D23" s="82"/>
      <c r="E23" s="120"/>
    </row>
    <row r="24" s="93" customFormat="1" ht="16" customHeight="1" spans="1:5">
      <c r="A24" s="82" t="s">
        <v>1886</v>
      </c>
      <c r="B24" s="82"/>
      <c r="C24" s="82"/>
      <c r="D24" s="82"/>
      <c r="E24" s="120"/>
    </row>
    <row r="25" s="93" customFormat="1" ht="16" customHeight="1" spans="1:5">
      <c r="A25" s="82" t="s">
        <v>1887</v>
      </c>
      <c r="B25" s="82"/>
      <c r="C25" s="82"/>
      <c r="D25" s="82"/>
      <c r="E25" s="120"/>
    </row>
    <row r="26" s="93" customFormat="1" ht="16" customHeight="1" spans="1:5">
      <c r="A26" s="82" t="s">
        <v>1888</v>
      </c>
      <c r="B26" s="82"/>
      <c r="C26" s="82"/>
      <c r="D26" s="82"/>
      <c r="E26" s="120"/>
    </row>
    <row r="27" s="93" customFormat="1" ht="16" customHeight="1" spans="1:5">
      <c r="A27" s="82" t="s">
        <v>1889</v>
      </c>
      <c r="B27" s="102"/>
      <c r="C27" s="102"/>
      <c r="D27" s="102"/>
      <c r="E27" s="119"/>
    </row>
    <row r="28" s="93" customFormat="1" ht="16" customHeight="1" spans="1:5">
      <c r="A28" s="82" t="s">
        <v>1890</v>
      </c>
      <c r="B28" s="82"/>
      <c r="C28" s="82"/>
      <c r="D28" s="82"/>
      <c r="E28" s="120"/>
    </row>
    <row r="29" s="93" customFormat="1" ht="16" customHeight="1" spans="1:5">
      <c r="A29" s="102" t="s">
        <v>1891</v>
      </c>
      <c r="B29" s="82"/>
      <c r="C29" s="82"/>
      <c r="D29" s="82"/>
      <c r="E29" s="120"/>
    </row>
    <row r="30" s="93" customFormat="1" ht="16" customHeight="1" spans="1:5">
      <c r="A30" s="82" t="s">
        <v>1892</v>
      </c>
      <c r="B30" s="82"/>
      <c r="C30" s="82"/>
      <c r="D30" s="82"/>
      <c r="E30" s="120"/>
    </row>
    <row r="31" s="93" customFormat="1" ht="16" customHeight="1" spans="1:5">
      <c r="A31" s="82" t="s">
        <v>1893</v>
      </c>
      <c r="B31" s="82"/>
      <c r="C31" s="82"/>
      <c r="D31" s="82"/>
      <c r="E31" s="120"/>
    </row>
    <row r="32" s="93" customFormat="1" ht="16" customHeight="1" spans="1:5">
      <c r="A32" s="82" t="s">
        <v>1894</v>
      </c>
      <c r="B32" s="82"/>
      <c r="C32" s="82"/>
      <c r="D32" s="82"/>
      <c r="E32" s="120"/>
    </row>
    <row r="33" s="93" customFormat="1" ht="16" customHeight="1" spans="1:255">
      <c r="A33" s="82" t="s">
        <v>1895</v>
      </c>
      <c r="B33" s="82"/>
      <c r="C33" s="82"/>
      <c r="D33" s="82"/>
      <c r="E33" s="120"/>
    </row>
    <row r="34" s="93" customFormat="1" ht="16" customHeight="1" spans="1:255">
      <c r="A34" s="102" t="s">
        <v>1896</v>
      </c>
      <c r="B34" s="102"/>
      <c r="C34" s="102"/>
      <c r="D34" s="102"/>
      <c r="E34" s="119"/>
    </row>
    <row r="35" s="93" customFormat="1" ht="16" customHeight="1" spans="1:255">
      <c r="A35" s="82" t="s">
        <v>1897</v>
      </c>
      <c r="B35" s="82"/>
      <c r="C35" s="82"/>
      <c r="D35" s="82"/>
      <c r="E35" s="120"/>
    </row>
    <row r="36" s="93" customFormat="1" ht="16" customHeight="1" spans="1:255">
      <c r="A36" s="82" t="s">
        <v>1894</v>
      </c>
      <c r="B36" s="82"/>
      <c r="C36" s="82"/>
      <c r="D36" s="82"/>
      <c r="E36" s="120"/>
    </row>
    <row r="37" s="93" customFormat="1" ht="16" customHeight="1" spans="1:255">
      <c r="A37" s="82" t="s">
        <v>1898</v>
      </c>
      <c r="B37" s="82"/>
      <c r="C37" s="82"/>
      <c r="D37" s="82"/>
      <c r="E37" s="120"/>
    </row>
    <row r="38" s="93" customFormat="1" ht="16" customHeight="1" spans="1:255">
      <c r="A38" s="102" t="s">
        <v>1899</v>
      </c>
      <c r="B38" s="82"/>
      <c r="C38" s="82"/>
      <c r="D38" s="82"/>
      <c r="E38" s="120"/>
    </row>
    <row r="39" s="93" customFormat="1" ht="16" customHeight="1" spans="1:255">
      <c r="A39" s="82" t="s">
        <v>1900</v>
      </c>
      <c r="B39" s="82"/>
      <c r="C39" s="82"/>
      <c r="D39" s="82"/>
      <c r="E39" s="120"/>
    </row>
    <row r="40" s="93" customFormat="1" ht="16" customHeight="1" spans="1:255">
      <c r="A40" s="82" t="s">
        <v>1901</v>
      </c>
      <c r="B40" s="102"/>
      <c r="C40" s="102"/>
      <c r="D40" s="102"/>
      <c r="E40" s="119"/>
    </row>
    <row r="41" s="93" customFormat="1" ht="16" customHeight="1" spans="1:255">
      <c r="A41" s="82" t="s">
        <v>1902</v>
      </c>
      <c r="B41" s="82"/>
      <c r="C41" s="82"/>
      <c r="D41" s="82"/>
      <c r="E41" s="120"/>
    </row>
    <row r="42" s="93" customFormat="1" ht="16" customHeight="1" spans="1:255">
      <c r="A42" s="82"/>
      <c r="B42" s="82"/>
      <c r="C42" s="82"/>
      <c r="D42" s="82"/>
      <c r="E42" s="120"/>
    </row>
    <row r="43" s="93" customFormat="1" ht="16" customHeight="1" spans="1:255">
      <c r="A43" s="123" t="s">
        <v>1903</v>
      </c>
      <c r="B43" s="82"/>
      <c r="C43" s="82"/>
      <c r="D43" s="82"/>
      <c r="E43" s="120"/>
    </row>
    <row r="44" s="93" customFormat="1" ht="16" customHeight="1" spans="1:255">
      <c r="A44" s="111" t="s">
        <v>1865</v>
      </c>
      <c r="B44" s="111"/>
      <c r="C44" s="111"/>
      <c r="D44" s="111"/>
      <c r="E44" s="111"/>
      <c r="HV44" s="94"/>
      <c r="HW44" s="94"/>
      <c r="HX44" s="94"/>
      <c r="HY44" s="94"/>
      <c r="HZ44" s="94"/>
      <c r="IA44" s="94"/>
      <c r="IB44" s="94"/>
      <c r="IC44" s="94"/>
      <c r="ID44" s="94"/>
      <c r="IE44" s="94"/>
      <c r="IF44" s="94"/>
      <c r="IG44" s="94"/>
      <c r="IH44" s="94"/>
      <c r="II44" s="94"/>
      <c r="IJ44" s="94"/>
      <c r="IK44" s="94"/>
      <c r="IL44" s="94"/>
      <c r="IM44" s="94"/>
      <c r="IN44" s="94"/>
      <c r="IO44" s="94"/>
      <c r="IP44" s="94"/>
      <c r="IQ44" s="94"/>
      <c r="IR44" s="94"/>
      <c r="IS44" s="94"/>
      <c r="IT44" s="94"/>
      <c r="IU44" s="94"/>
    </row>
    <row r="45" s="94" customFormat="1" ht="24" customHeight="1" spans="1:255">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row>
    <row r="46" s="94" customFormat="1" ht="24" customHeight="1" spans="1:255">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row>
    <row r="47" s="94" customFormat="1" ht="24" customHeight="1" spans="1:255">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row>
    <row r="48" s="94" customFormat="1" ht="24" customHeight="1" spans="1:255">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row>
    <row r="49" s="94" customFormat="1" ht="24" customHeight="1" spans="1:235">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row>
    <row r="50" s="94" customFormat="1" ht="24" customHeight="1" spans="1:235">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row>
    <row r="51" s="94" customFormat="1" ht="24" customHeight="1" spans="1:235">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c r="GG51" s="93"/>
      <c r="GH51" s="93"/>
      <c r="GI51" s="93"/>
      <c r="GJ51" s="93"/>
      <c r="GK51" s="93"/>
      <c r="GL51" s="93"/>
      <c r="GM51" s="93"/>
      <c r="GN51" s="93"/>
      <c r="GO51" s="93"/>
      <c r="GP51" s="93"/>
      <c r="GQ51" s="93"/>
      <c r="GR51" s="93"/>
      <c r="GS51" s="93"/>
      <c r="GT51" s="93"/>
      <c r="GU51" s="93"/>
      <c r="GV51" s="93"/>
      <c r="GW51" s="93"/>
      <c r="GX51" s="93"/>
      <c r="GY51" s="93"/>
      <c r="GZ51" s="93"/>
      <c r="HA51" s="93"/>
      <c r="HB51" s="93"/>
      <c r="HC51" s="93"/>
      <c r="HD51" s="93"/>
      <c r="HE51" s="93"/>
      <c r="HF51" s="93"/>
      <c r="HG51" s="93"/>
      <c r="HH51" s="93"/>
      <c r="HI51" s="93"/>
      <c r="HJ51" s="93"/>
      <c r="HK51" s="93"/>
      <c r="HL51" s="93"/>
      <c r="HM51" s="93"/>
      <c r="HN51" s="93"/>
      <c r="HO51" s="93"/>
      <c r="HP51" s="93"/>
      <c r="HQ51" s="93"/>
      <c r="HR51" s="93"/>
      <c r="HS51" s="93"/>
      <c r="HT51" s="93"/>
      <c r="HU51" s="93"/>
      <c r="HV51" s="93"/>
      <c r="HW51" s="93"/>
      <c r="HX51" s="93"/>
      <c r="HY51" s="93"/>
      <c r="HZ51" s="93"/>
      <c r="IA51" s="93"/>
    </row>
    <row r="52" s="94" customFormat="1" ht="24" customHeight="1" spans="1:23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c r="FM52" s="93"/>
      <c r="FN52" s="93"/>
      <c r="FO52" s="93"/>
      <c r="FP52" s="93"/>
      <c r="FQ52" s="93"/>
      <c r="FR52" s="93"/>
      <c r="FS52" s="93"/>
      <c r="FT52" s="93"/>
      <c r="FU52" s="93"/>
      <c r="FV52" s="93"/>
      <c r="FW52" s="93"/>
      <c r="FX52" s="93"/>
      <c r="FY52" s="93"/>
      <c r="FZ52" s="93"/>
      <c r="GA52" s="93"/>
      <c r="GB52" s="93"/>
      <c r="GC52" s="93"/>
      <c r="GD52" s="93"/>
      <c r="GE52" s="93"/>
      <c r="GF52" s="93"/>
      <c r="GG52" s="93"/>
      <c r="GH52" s="93"/>
      <c r="GI52" s="93"/>
      <c r="GJ52" s="93"/>
      <c r="GK52" s="93"/>
      <c r="GL52" s="93"/>
      <c r="GM52" s="93"/>
      <c r="GN52" s="93"/>
      <c r="GO52" s="93"/>
      <c r="GP52" s="93"/>
      <c r="GQ52" s="93"/>
      <c r="GR52" s="93"/>
      <c r="GS52" s="93"/>
      <c r="GT52" s="93"/>
      <c r="GU52" s="93"/>
      <c r="GV52" s="93"/>
      <c r="GW52" s="93"/>
      <c r="GX52" s="93"/>
      <c r="GY52" s="93"/>
      <c r="GZ52" s="93"/>
      <c r="HA52" s="93"/>
      <c r="HB52" s="93"/>
      <c r="HC52" s="93"/>
      <c r="HD52" s="93"/>
      <c r="HE52" s="93"/>
      <c r="HF52" s="93"/>
      <c r="HG52" s="93"/>
      <c r="HH52" s="93"/>
      <c r="HI52" s="93"/>
      <c r="HJ52" s="93"/>
      <c r="HK52" s="93"/>
      <c r="HL52" s="93"/>
      <c r="HM52" s="93"/>
      <c r="HN52" s="93"/>
      <c r="HO52" s="93"/>
      <c r="HP52" s="93"/>
      <c r="HQ52" s="93"/>
      <c r="HR52" s="93"/>
      <c r="HS52" s="93"/>
      <c r="HT52" s="93"/>
      <c r="HU52" s="93"/>
      <c r="HV52" s="93"/>
      <c r="HW52" s="93"/>
      <c r="HX52" s="93"/>
      <c r="HY52" s="93"/>
      <c r="HZ52" s="93"/>
      <c r="IA52" s="93"/>
    </row>
    <row r="53" s="94" customFormat="1" ht="24" customHeight="1" spans="1:23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row>
    <row r="54" s="94" customFormat="1" ht="24" customHeight="1" spans="1:235">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c r="GT54" s="93"/>
      <c r="GU54" s="93"/>
      <c r="GV54" s="93"/>
      <c r="GW54" s="93"/>
      <c r="GX54" s="93"/>
      <c r="GY54" s="93"/>
      <c r="GZ54" s="93"/>
      <c r="HA54" s="93"/>
      <c r="HB54" s="93"/>
      <c r="HC54" s="93"/>
      <c r="HD54" s="93"/>
      <c r="HE54" s="93"/>
      <c r="HF54" s="93"/>
      <c r="HG54" s="93"/>
      <c r="HH54" s="93"/>
      <c r="HI54" s="93"/>
      <c r="HJ54" s="93"/>
      <c r="HK54" s="93"/>
      <c r="HL54" s="93"/>
      <c r="HM54" s="93"/>
      <c r="HN54" s="93"/>
      <c r="HO54" s="93"/>
      <c r="HP54" s="93"/>
      <c r="HQ54" s="93"/>
      <c r="HR54" s="93"/>
      <c r="HS54" s="93"/>
      <c r="HT54" s="93"/>
      <c r="HU54" s="93"/>
      <c r="HV54" s="93"/>
      <c r="HW54" s="93"/>
      <c r="HX54" s="93"/>
      <c r="HY54" s="93"/>
      <c r="HZ54" s="93"/>
      <c r="IA54" s="93"/>
    </row>
    <row r="55" s="94" customFormat="1" ht="24" customHeight="1" spans="1:235">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row>
    <row r="56" s="94" customFormat="1" ht="24" customHeight="1" spans="1:235">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c r="HV56" s="93"/>
      <c r="HW56" s="93"/>
      <c r="HX56" s="93"/>
      <c r="HY56" s="93"/>
      <c r="HZ56" s="93"/>
      <c r="IA56" s="93"/>
    </row>
    <row r="57" s="94" customFormat="1" ht="24" customHeight="1" spans="1:235">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row>
    <row r="58" s="94" customFormat="1" ht="24" customHeight="1" spans="1:235">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row>
    <row r="59" s="94" customFormat="1" ht="24" customHeight="1" spans="1:235">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row>
    <row r="60" s="94" customFormat="1" ht="24" customHeight="1" spans="1:23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c r="HV60" s="93"/>
      <c r="HW60" s="93"/>
      <c r="HX60" s="93"/>
      <c r="HY60" s="93"/>
      <c r="HZ60" s="93"/>
      <c r="IA60" s="93"/>
    </row>
    <row r="61" s="94" customFormat="1" ht="24" customHeight="1" spans="1:235">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c r="HV61" s="93"/>
      <c r="HW61" s="93"/>
      <c r="HX61" s="93"/>
      <c r="HY61" s="93"/>
      <c r="HZ61" s="93"/>
      <c r="IA61" s="93"/>
    </row>
    <row r="62" s="94" customFormat="1" ht="24" customHeight="1" spans="1:235">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c r="HV62" s="93"/>
      <c r="HW62" s="93"/>
      <c r="HX62" s="93"/>
      <c r="HY62" s="93"/>
      <c r="HZ62" s="93"/>
      <c r="IA62" s="93"/>
    </row>
    <row r="63" s="94" customFormat="1" ht="24" customHeight="1" spans="1:235">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c r="HV63" s="93"/>
      <c r="HW63" s="93"/>
      <c r="HX63" s="93"/>
      <c r="HY63" s="93"/>
      <c r="HZ63" s="93"/>
      <c r="IA63" s="93"/>
    </row>
    <row r="64" s="94" customFormat="1" ht="24" customHeight="1" spans="1:235">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93"/>
      <c r="EZ64" s="93"/>
      <c r="FA64" s="93"/>
      <c r="FB64" s="93"/>
      <c r="FC64" s="93"/>
      <c r="FD64" s="93"/>
      <c r="FE64" s="93"/>
      <c r="FF64" s="93"/>
      <c r="FG64" s="93"/>
      <c r="FH64" s="93"/>
      <c r="FI64" s="93"/>
      <c r="FJ64" s="93"/>
      <c r="FK64" s="93"/>
      <c r="FL64" s="93"/>
      <c r="FM64" s="93"/>
      <c r="FN64" s="93"/>
      <c r="FO64" s="93"/>
      <c r="FP64" s="93"/>
      <c r="FQ64" s="93"/>
      <c r="FR64" s="93"/>
      <c r="FS64" s="93"/>
      <c r="FT64" s="93"/>
      <c r="FU64" s="93"/>
      <c r="FV64" s="93"/>
      <c r="FW64" s="93"/>
      <c r="FX64" s="93"/>
      <c r="FY64" s="93"/>
      <c r="FZ64" s="93"/>
      <c r="GA64" s="93"/>
      <c r="GB64" s="93"/>
      <c r="GC64" s="93"/>
      <c r="GD64" s="93"/>
      <c r="GE64" s="93"/>
      <c r="GF64" s="93"/>
      <c r="GG64" s="93"/>
      <c r="GH64" s="93"/>
      <c r="GI64" s="93"/>
      <c r="GJ64" s="93"/>
      <c r="GK64" s="93"/>
      <c r="GL64" s="93"/>
      <c r="GM64" s="93"/>
      <c r="GN64" s="93"/>
      <c r="GO64" s="93"/>
      <c r="GP64" s="93"/>
      <c r="GQ64" s="93"/>
      <c r="GR64" s="93"/>
      <c r="GS64" s="93"/>
      <c r="GT64" s="93"/>
      <c r="GU64" s="93"/>
      <c r="GV64" s="93"/>
      <c r="GW64" s="93"/>
      <c r="GX64" s="93"/>
      <c r="GY64" s="93"/>
      <c r="GZ64" s="93"/>
      <c r="HA64" s="93"/>
      <c r="HB64" s="93"/>
      <c r="HC64" s="93"/>
      <c r="HD64" s="93"/>
      <c r="HE64" s="93"/>
      <c r="HF64" s="93"/>
      <c r="HG64" s="93"/>
      <c r="HH64" s="93"/>
      <c r="HI64" s="93"/>
      <c r="HJ64" s="93"/>
      <c r="HK64" s="93"/>
      <c r="HL64" s="93"/>
      <c r="HM64" s="93"/>
      <c r="HN64" s="93"/>
      <c r="HO64" s="93"/>
      <c r="HP64" s="93"/>
      <c r="HQ64" s="93"/>
      <c r="HR64" s="93"/>
      <c r="HS64" s="93"/>
      <c r="HT64" s="93"/>
      <c r="HU64" s="93"/>
      <c r="HV64" s="93"/>
      <c r="HW64" s="93"/>
      <c r="HX64" s="93"/>
      <c r="HY64" s="93"/>
      <c r="HZ64" s="93"/>
      <c r="IA64" s="93"/>
    </row>
    <row r="65" s="94" customFormat="1" ht="24" customHeight="1" spans="1:235">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93"/>
      <c r="EZ65" s="93"/>
      <c r="FA65" s="93"/>
      <c r="FB65" s="93"/>
      <c r="FC65" s="93"/>
      <c r="FD65" s="93"/>
      <c r="FE65" s="93"/>
      <c r="FF65" s="93"/>
      <c r="FG65" s="93"/>
      <c r="FH65" s="93"/>
      <c r="FI65" s="93"/>
      <c r="FJ65" s="93"/>
      <c r="FK65" s="93"/>
      <c r="FL65" s="93"/>
      <c r="FM65" s="93"/>
      <c r="FN65" s="93"/>
      <c r="FO65" s="93"/>
      <c r="FP65" s="93"/>
      <c r="FQ65" s="93"/>
      <c r="FR65" s="93"/>
      <c r="FS65" s="93"/>
      <c r="FT65" s="93"/>
      <c r="FU65" s="93"/>
      <c r="FV65" s="93"/>
      <c r="FW65" s="93"/>
      <c r="FX65" s="93"/>
      <c r="FY65" s="93"/>
      <c r="FZ65" s="93"/>
      <c r="GA65" s="93"/>
      <c r="GB65" s="93"/>
      <c r="GC65" s="93"/>
      <c r="GD65" s="93"/>
      <c r="GE65" s="93"/>
      <c r="GF65" s="93"/>
      <c r="GG65" s="93"/>
      <c r="GH65" s="93"/>
      <c r="GI65" s="93"/>
      <c r="GJ65" s="93"/>
      <c r="GK65" s="93"/>
      <c r="GL65" s="93"/>
      <c r="GM65" s="93"/>
      <c r="GN65" s="93"/>
      <c r="GO65" s="93"/>
      <c r="GP65" s="93"/>
      <c r="GQ65" s="93"/>
      <c r="GR65" s="93"/>
      <c r="GS65" s="93"/>
      <c r="GT65" s="93"/>
      <c r="GU65" s="93"/>
      <c r="GV65" s="93"/>
      <c r="GW65" s="93"/>
      <c r="GX65" s="93"/>
      <c r="GY65" s="93"/>
      <c r="GZ65" s="93"/>
      <c r="HA65" s="93"/>
      <c r="HB65" s="93"/>
      <c r="HC65" s="93"/>
      <c r="HD65" s="93"/>
      <c r="HE65" s="93"/>
      <c r="HF65" s="93"/>
      <c r="HG65" s="93"/>
      <c r="HH65" s="93"/>
      <c r="HI65" s="93"/>
      <c r="HJ65" s="93"/>
      <c r="HK65" s="93"/>
      <c r="HL65" s="93"/>
      <c r="HM65" s="93"/>
      <c r="HN65" s="93"/>
      <c r="HO65" s="93"/>
      <c r="HP65" s="93"/>
      <c r="HQ65" s="93"/>
      <c r="HR65" s="93"/>
      <c r="HS65" s="93"/>
      <c r="HT65" s="93"/>
      <c r="HU65" s="93"/>
      <c r="HV65" s="93"/>
      <c r="HW65" s="93"/>
      <c r="HX65" s="93"/>
      <c r="HY65" s="93"/>
      <c r="HZ65" s="93"/>
      <c r="IA65" s="93"/>
    </row>
    <row r="66" s="94" customFormat="1" ht="24" customHeight="1" spans="1:235">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3"/>
      <c r="FD66" s="93"/>
      <c r="FE66" s="93"/>
      <c r="FF66" s="93"/>
      <c r="FG66" s="93"/>
      <c r="FH66" s="93"/>
      <c r="FI66" s="93"/>
      <c r="FJ66" s="93"/>
      <c r="FK66" s="93"/>
      <c r="FL66" s="93"/>
      <c r="FM66" s="93"/>
      <c r="FN66" s="93"/>
      <c r="FO66" s="93"/>
      <c r="FP66" s="93"/>
      <c r="FQ66" s="93"/>
      <c r="FR66" s="93"/>
      <c r="FS66" s="93"/>
      <c r="FT66" s="93"/>
      <c r="FU66" s="93"/>
      <c r="FV66" s="93"/>
      <c r="FW66" s="93"/>
      <c r="FX66" s="93"/>
      <c r="FY66" s="93"/>
      <c r="FZ66" s="93"/>
      <c r="GA66" s="93"/>
      <c r="GB66" s="93"/>
      <c r="GC66" s="93"/>
      <c r="GD66" s="93"/>
      <c r="GE66" s="93"/>
      <c r="GF66" s="93"/>
      <c r="GG66" s="93"/>
      <c r="GH66" s="93"/>
      <c r="GI66" s="93"/>
      <c r="GJ66" s="93"/>
      <c r="GK66" s="93"/>
      <c r="GL66" s="93"/>
      <c r="GM66" s="93"/>
      <c r="GN66" s="93"/>
      <c r="GO66" s="93"/>
      <c r="GP66" s="93"/>
      <c r="GQ66" s="93"/>
      <c r="GR66" s="93"/>
      <c r="GS66" s="93"/>
      <c r="GT66" s="93"/>
      <c r="GU66" s="93"/>
      <c r="GV66" s="93"/>
      <c r="GW66" s="93"/>
      <c r="GX66" s="93"/>
      <c r="GY66" s="93"/>
      <c r="GZ66" s="93"/>
      <c r="HA66" s="93"/>
      <c r="HB66" s="93"/>
      <c r="HC66" s="93"/>
      <c r="HD66" s="93"/>
      <c r="HE66" s="93"/>
      <c r="HF66" s="93"/>
      <c r="HG66" s="93"/>
      <c r="HH66" s="93"/>
      <c r="HI66" s="93"/>
      <c r="HJ66" s="93"/>
      <c r="HK66" s="93"/>
      <c r="HL66" s="93"/>
      <c r="HM66" s="93"/>
      <c r="HN66" s="93"/>
      <c r="HO66" s="93"/>
      <c r="HP66" s="93"/>
      <c r="HQ66" s="93"/>
      <c r="HR66" s="93"/>
      <c r="HS66" s="93"/>
      <c r="HT66" s="93"/>
      <c r="HU66" s="93"/>
      <c r="HV66" s="93"/>
      <c r="HW66" s="93"/>
      <c r="HX66" s="93"/>
      <c r="HY66" s="93"/>
      <c r="HZ66" s="93"/>
      <c r="IA66" s="93"/>
    </row>
    <row r="67" s="94" customFormat="1" ht="24" customHeight="1" spans="1:235">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3"/>
      <c r="FX67" s="93"/>
      <c r="FY67" s="93"/>
      <c r="FZ67" s="93"/>
      <c r="GA67" s="93"/>
      <c r="GB67" s="93"/>
      <c r="GC67" s="93"/>
      <c r="GD67" s="93"/>
      <c r="GE67" s="93"/>
      <c r="GF67" s="93"/>
      <c r="GG67" s="93"/>
      <c r="GH67" s="93"/>
      <c r="GI67" s="93"/>
      <c r="GJ67" s="93"/>
      <c r="GK67" s="93"/>
      <c r="GL67" s="93"/>
      <c r="GM67" s="93"/>
      <c r="GN67" s="93"/>
      <c r="GO67" s="93"/>
      <c r="GP67" s="93"/>
      <c r="GQ67" s="93"/>
      <c r="GR67" s="93"/>
      <c r="GS67" s="93"/>
      <c r="GT67" s="93"/>
      <c r="GU67" s="93"/>
      <c r="GV67" s="93"/>
      <c r="GW67" s="93"/>
      <c r="GX67" s="93"/>
      <c r="GY67" s="93"/>
      <c r="GZ67" s="93"/>
      <c r="HA67" s="93"/>
      <c r="HB67" s="93"/>
      <c r="HC67" s="93"/>
      <c r="HD67" s="93"/>
      <c r="HE67" s="93"/>
      <c r="HF67" s="93"/>
      <c r="HG67" s="93"/>
      <c r="HH67" s="93"/>
      <c r="HI67" s="93"/>
      <c r="HJ67" s="93"/>
      <c r="HK67" s="93"/>
      <c r="HL67" s="93"/>
      <c r="HM67" s="93"/>
      <c r="HN67" s="93"/>
      <c r="HO67" s="93"/>
      <c r="HP67" s="93"/>
      <c r="HQ67" s="93"/>
      <c r="HR67" s="93"/>
      <c r="HS67" s="93"/>
      <c r="HT67" s="93"/>
      <c r="HU67" s="93"/>
      <c r="HV67" s="93"/>
      <c r="HW67" s="93"/>
      <c r="HX67" s="93"/>
      <c r="HY67" s="93"/>
      <c r="HZ67" s="93"/>
      <c r="IA67" s="93"/>
    </row>
    <row r="68" s="94" customFormat="1" ht="24" customHeight="1" spans="1:235">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3"/>
      <c r="DD68" s="93"/>
      <c r="DE68" s="93"/>
      <c r="DF68" s="93"/>
      <c r="DG68" s="93"/>
      <c r="DH68" s="93"/>
      <c r="DI68" s="93"/>
      <c r="DJ68" s="93"/>
      <c r="DK68" s="93"/>
      <c r="DL68" s="93"/>
      <c r="DM68" s="93"/>
      <c r="DN68" s="93"/>
      <c r="DO68" s="93"/>
      <c r="DP68" s="93"/>
      <c r="DQ68" s="93"/>
      <c r="DR68" s="93"/>
      <c r="DS68" s="93"/>
      <c r="DT68" s="93"/>
      <c r="DU68" s="93"/>
      <c r="DV68" s="93"/>
      <c r="DW68" s="93"/>
      <c r="DX68" s="93"/>
      <c r="DY68" s="93"/>
      <c r="DZ68" s="93"/>
      <c r="EA68" s="93"/>
      <c r="EB68" s="93"/>
      <c r="EC68" s="93"/>
      <c r="ED68" s="93"/>
      <c r="EE68" s="93"/>
      <c r="EF68" s="93"/>
      <c r="EG68" s="93"/>
      <c r="EH68" s="93"/>
      <c r="EI68" s="93"/>
      <c r="EJ68" s="93"/>
      <c r="EK68" s="93"/>
      <c r="EL68" s="93"/>
      <c r="EM68" s="93"/>
      <c r="EN68" s="93"/>
      <c r="EO68" s="93"/>
      <c r="EP68" s="93"/>
      <c r="EQ68" s="93"/>
      <c r="ER68" s="93"/>
      <c r="ES68" s="93"/>
      <c r="ET68" s="93"/>
      <c r="EU68" s="93"/>
      <c r="EV68" s="93"/>
      <c r="EW68" s="93"/>
      <c r="EX68" s="93"/>
      <c r="EY68" s="93"/>
      <c r="EZ68" s="93"/>
      <c r="FA68" s="93"/>
      <c r="FB68" s="93"/>
      <c r="FC68" s="93"/>
      <c r="FD68" s="93"/>
      <c r="FE68" s="93"/>
      <c r="FF68" s="93"/>
      <c r="FG68" s="93"/>
      <c r="FH68" s="93"/>
      <c r="FI68" s="93"/>
      <c r="FJ68" s="93"/>
      <c r="FK68" s="93"/>
      <c r="FL68" s="93"/>
      <c r="FM68" s="93"/>
      <c r="FN68" s="93"/>
      <c r="FO68" s="93"/>
      <c r="FP68" s="93"/>
      <c r="FQ68" s="93"/>
      <c r="FR68" s="93"/>
      <c r="FS68" s="93"/>
      <c r="FT68" s="93"/>
      <c r="FU68" s="93"/>
      <c r="FV68" s="93"/>
      <c r="FW68" s="93"/>
      <c r="FX68" s="93"/>
      <c r="FY68" s="93"/>
      <c r="FZ68" s="93"/>
      <c r="GA68" s="93"/>
      <c r="GB68" s="93"/>
      <c r="GC68" s="93"/>
      <c r="GD68" s="93"/>
      <c r="GE68" s="93"/>
      <c r="GF68" s="93"/>
      <c r="GG68" s="93"/>
      <c r="GH68" s="93"/>
      <c r="GI68" s="93"/>
      <c r="GJ68" s="93"/>
      <c r="GK68" s="93"/>
      <c r="GL68" s="93"/>
      <c r="GM68" s="93"/>
      <c r="GN68" s="93"/>
      <c r="GO68" s="93"/>
      <c r="GP68" s="93"/>
      <c r="GQ68" s="93"/>
      <c r="GR68" s="93"/>
      <c r="GS68" s="93"/>
      <c r="GT68" s="93"/>
      <c r="GU68" s="93"/>
      <c r="GV68" s="93"/>
      <c r="GW68" s="93"/>
      <c r="GX68" s="93"/>
      <c r="GY68" s="93"/>
      <c r="GZ68" s="93"/>
      <c r="HA68" s="93"/>
      <c r="HB68" s="93"/>
      <c r="HC68" s="93"/>
      <c r="HD68" s="93"/>
      <c r="HE68" s="93"/>
      <c r="HF68" s="93"/>
      <c r="HG68" s="93"/>
      <c r="HH68" s="93"/>
      <c r="HI68" s="93"/>
      <c r="HJ68" s="93"/>
      <c r="HK68" s="93"/>
      <c r="HL68" s="93"/>
      <c r="HM68" s="93"/>
      <c r="HN68" s="93"/>
      <c r="HO68" s="93"/>
      <c r="HP68" s="93"/>
      <c r="HQ68" s="93"/>
      <c r="HR68" s="93"/>
      <c r="HS68" s="93"/>
      <c r="HT68" s="93"/>
      <c r="HU68" s="93"/>
      <c r="HV68" s="93"/>
      <c r="HW68" s="93"/>
      <c r="HX68" s="93"/>
      <c r="HY68" s="93"/>
      <c r="HZ68" s="93"/>
      <c r="IA68" s="93"/>
    </row>
    <row r="69" s="94" customFormat="1" ht="24" customHeight="1" spans="1:235">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3"/>
      <c r="BR69" s="93"/>
      <c r="BS69" s="93"/>
      <c r="BT69" s="93"/>
      <c r="BU69" s="93"/>
      <c r="BV69" s="93"/>
      <c r="BW69" s="93"/>
      <c r="BX69" s="93"/>
      <c r="BY69" s="93"/>
      <c r="BZ69" s="93"/>
      <c r="CA69" s="93"/>
      <c r="CB69" s="93"/>
      <c r="CC69" s="93"/>
      <c r="CD69" s="93"/>
      <c r="CE69" s="93"/>
      <c r="CF69" s="93"/>
      <c r="CG69" s="93"/>
      <c r="CH69" s="93"/>
      <c r="CI69" s="93"/>
      <c r="CJ69" s="93"/>
      <c r="CK69" s="93"/>
      <c r="CL69" s="93"/>
      <c r="CM69" s="93"/>
      <c r="CN69" s="93"/>
      <c r="CO69" s="93"/>
      <c r="CP69" s="93"/>
      <c r="CQ69" s="93"/>
      <c r="CR69" s="93"/>
      <c r="CS69" s="93"/>
      <c r="CT69" s="93"/>
      <c r="CU69" s="93"/>
      <c r="CV69" s="93"/>
      <c r="CW69" s="93"/>
      <c r="CX69" s="93"/>
      <c r="CY69" s="93"/>
      <c r="CZ69" s="93"/>
      <c r="DA69" s="93"/>
      <c r="DB69" s="93"/>
      <c r="DC69" s="93"/>
      <c r="DD69" s="93"/>
      <c r="DE69" s="93"/>
      <c r="DF69" s="93"/>
      <c r="DG69" s="93"/>
      <c r="DH69" s="93"/>
      <c r="DI69" s="93"/>
      <c r="DJ69" s="93"/>
      <c r="DK69" s="93"/>
      <c r="DL69" s="93"/>
      <c r="DM69" s="93"/>
      <c r="DN69" s="93"/>
      <c r="DO69" s="93"/>
      <c r="DP69" s="93"/>
      <c r="DQ69" s="93"/>
      <c r="DR69" s="93"/>
      <c r="DS69" s="93"/>
      <c r="DT69" s="93"/>
      <c r="DU69" s="93"/>
      <c r="DV69" s="93"/>
      <c r="DW69" s="93"/>
      <c r="DX69" s="93"/>
      <c r="DY69" s="93"/>
      <c r="DZ69" s="93"/>
      <c r="EA69" s="93"/>
      <c r="EB69" s="93"/>
      <c r="EC69" s="93"/>
      <c r="ED69" s="93"/>
      <c r="EE69" s="93"/>
      <c r="EF69" s="93"/>
      <c r="EG69" s="93"/>
      <c r="EH69" s="93"/>
      <c r="EI69" s="93"/>
      <c r="EJ69" s="93"/>
      <c r="EK69" s="93"/>
      <c r="EL69" s="93"/>
      <c r="EM69" s="93"/>
      <c r="EN69" s="93"/>
      <c r="EO69" s="93"/>
      <c r="EP69" s="93"/>
      <c r="EQ69" s="93"/>
      <c r="ER69" s="93"/>
      <c r="ES69" s="93"/>
      <c r="ET69" s="93"/>
      <c r="EU69" s="93"/>
      <c r="EV69" s="93"/>
      <c r="EW69" s="93"/>
      <c r="EX69" s="93"/>
      <c r="EY69" s="93"/>
      <c r="EZ69" s="93"/>
      <c r="FA69" s="93"/>
      <c r="FB69" s="93"/>
      <c r="FC69" s="93"/>
      <c r="FD69" s="93"/>
      <c r="FE69" s="93"/>
      <c r="FF69" s="93"/>
      <c r="FG69" s="93"/>
      <c r="FH69" s="93"/>
      <c r="FI69" s="93"/>
      <c r="FJ69" s="93"/>
      <c r="FK69" s="93"/>
      <c r="FL69" s="93"/>
      <c r="FM69" s="93"/>
      <c r="FN69" s="93"/>
      <c r="FO69" s="93"/>
      <c r="FP69" s="93"/>
      <c r="FQ69" s="93"/>
      <c r="FR69" s="93"/>
      <c r="FS69" s="93"/>
      <c r="FT69" s="93"/>
      <c r="FU69" s="93"/>
      <c r="FV69" s="93"/>
      <c r="FW69" s="93"/>
      <c r="FX69" s="93"/>
      <c r="FY69" s="93"/>
      <c r="FZ69" s="93"/>
      <c r="GA69" s="93"/>
      <c r="GB69" s="93"/>
      <c r="GC69" s="93"/>
      <c r="GD69" s="93"/>
      <c r="GE69" s="93"/>
      <c r="GF69" s="93"/>
      <c r="GG69" s="93"/>
      <c r="GH69" s="93"/>
      <c r="GI69" s="93"/>
      <c r="GJ69" s="93"/>
      <c r="GK69" s="93"/>
      <c r="GL69" s="93"/>
      <c r="GM69" s="93"/>
      <c r="GN69" s="93"/>
      <c r="GO69" s="93"/>
      <c r="GP69" s="93"/>
      <c r="GQ69" s="93"/>
      <c r="GR69" s="93"/>
      <c r="GS69" s="93"/>
      <c r="GT69" s="93"/>
      <c r="GU69" s="93"/>
      <c r="GV69" s="93"/>
      <c r="GW69" s="93"/>
      <c r="GX69" s="93"/>
      <c r="GY69" s="93"/>
      <c r="GZ69" s="93"/>
      <c r="HA69" s="93"/>
      <c r="HB69" s="93"/>
      <c r="HC69" s="93"/>
      <c r="HD69" s="93"/>
      <c r="HE69" s="93"/>
      <c r="HF69" s="93"/>
      <c r="HG69" s="93"/>
      <c r="HH69" s="93"/>
      <c r="HI69" s="93"/>
      <c r="HJ69" s="93"/>
      <c r="HK69" s="93"/>
      <c r="HL69" s="93"/>
      <c r="HM69" s="93"/>
      <c r="HN69" s="93"/>
      <c r="HO69" s="93"/>
      <c r="HP69" s="93"/>
      <c r="HQ69" s="93"/>
      <c r="HR69" s="93"/>
      <c r="HS69" s="93"/>
      <c r="HT69" s="93"/>
      <c r="HU69" s="93"/>
      <c r="HV69" s="93"/>
      <c r="HW69" s="93"/>
      <c r="HX69" s="93"/>
      <c r="HY69" s="93"/>
      <c r="HZ69" s="93"/>
      <c r="IA69" s="93"/>
    </row>
    <row r="70" s="94" customFormat="1" ht="24" customHeight="1" spans="1:235">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G70" s="93"/>
      <c r="DH70" s="93"/>
      <c r="DI70" s="93"/>
      <c r="DJ70" s="93"/>
      <c r="DK70" s="93"/>
      <c r="DL70" s="93"/>
      <c r="DM70" s="93"/>
      <c r="DN70" s="93"/>
      <c r="DO70" s="93"/>
      <c r="DP70" s="93"/>
      <c r="DQ70" s="93"/>
      <c r="DR70" s="93"/>
      <c r="DS70" s="93"/>
      <c r="DT70" s="93"/>
      <c r="DU70" s="93"/>
      <c r="DV70" s="93"/>
      <c r="DW70" s="93"/>
      <c r="DX70" s="93"/>
      <c r="DY70" s="93"/>
      <c r="DZ70" s="93"/>
      <c r="EA70" s="93"/>
      <c r="EB70" s="93"/>
      <c r="EC70" s="93"/>
      <c r="ED70" s="93"/>
      <c r="EE70" s="93"/>
      <c r="EF70" s="93"/>
      <c r="EG70" s="93"/>
      <c r="EH70" s="93"/>
      <c r="EI70" s="93"/>
      <c r="EJ70" s="93"/>
      <c r="EK70" s="93"/>
      <c r="EL70" s="93"/>
      <c r="EM70" s="93"/>
      <c r="EN70" s="93"/>
      <c r="EO70" s="93"/>
      <c r="EP70" s="93"/>
      <c r="EQ70" s="93"/>
      <c r="ER70" s="93"/>
      <c r="ES70" s="93"/>
      <c r="ET70" s="93"/>
      <c r="EU70" s="93"/>
      <c r="EV70" s="93"/>
      <c r="EW70" s="93"/>
      <c r="EX70" s="93"/>
      <c r="EY70" s="93"/>
      <c r="EZ70" s="93"/>
      <c r="FA70" s="93"/>
      <c r="FB70" s="93"/>
      <c r="FC70" s="93"/>
      <c r="FD70" s="93"/>
      <c r="FE70" s="93"/>
      <c r="FF70" s="93"/>
      <c r="FG70" s="93"/>
      <c r="FH70" s="93"/>
      <c r="FI70" s="93"/>
      <c r="FJ70" s="93"/>
      <c r="FK70" s="93"/>
      <c r="FL70" s="93"/>
      <c r="FM70" s="93"/>
      <c r="FN70" s="93"/>
      <c r="FO70" s="93"/>
      <c r="FP70" s="93"/>
      <c r="FQ70" s="93"/>
      <c r="FR70" s="93"/>
      <c r="FS70" s="93"/>
      <c r="FT70" s="93"/>
      <c r="FU70" s="93"/>
      <c r="FV70" s="93"/>
      <c r="FW70" s="93"/>
      <c r="FX70" s="93"/>
      <c r="FY70" s="93"/>
      <c r="FZ70" s="93"/>
      <c r="GA70" s="93"/>
      <c r="GB70" s="93"/>
      <c r="GC70" s="93"/>
      <c r="GD70" s="93"/>
      <c r="GE70" s="93"/>
      <c r="GF70" s="93"/>
      <c r="GG70" s="93"/>
      <c r="GH70" s="93"/>
      <c r="GI70" s="93"/>
      <c r="GJ70" s="93"/>
      <c r="GK70" s="93"/>
      <c r="GL70" s="93"/>
      <c r="GM70" s="93"/>
      <c r="GN70" s="93"/>
      <c r="GO70" s="93"/>
      <c r="GP70" s="93"/>
      <c r="GQ70" s="93"/>
      <c r="GR70" s="93"/>
      <c r="GS70" s="93"/>
      <c r="GT70" s="93"/>
      <c r="GU70" s="93"/>
      <c r="GV70" s="93"/>
      <c r="GW70" s="93"/>
      <c r="GX70" s="93"/>
      <c r="GY70" s="93"/>
      <c r="GZ70" s="93"/>
      <c r="HA70" s="93"/>
      <c r="HB70" s="93"/>
      <c r="HC70" s="93"/>
      <c r="HD70" s="93"/>
      <c r="HE70" s="93"/>
      <c r="HF70" s="93"/>
      <c r="HG70" s="93"/>
      <c r="HH70" s="93"/>
      <c r="HI70" s="93"/>
      <c r="HJ70" s="93"/>
      <c r="HK70" s="93"/>
      <c r="HL70" s="93"/>
      <c r="HM70" s="93"/>
      <c r="HN70" s="93"/>
      <c r="HO70" s="93"/>
      <c r="HP70" s="93"/>
      <c r="HQ70" s="93"/>
      <c r="HR70" s="93"/>
      <c r="HS70" s="93"/>
      <c r="HT70" s="93"/>
      <c r="HU70" s="93"/>
      <c r="HV70" s="93"/>
      <c r="HW70" s="93"/>
      <c r="HX70" s="93"/>
      <c r="HY70" s="93"/>
      <c r="HZ70" s="93"/>
      <c r="IA70" s="93"/>
    </row>
    <row r="71" s="94" customFormat="1" ht="24" customHeight="1" spans="1:23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c r="BR71" s="93"/>
      <c r="BS71" s="93"/>
      <c r="BT71" s="93"/>
      <c r="BU71" s="93"/>
      <c r="BV71" s="93"/>
      <c r="BW71" s="93"/>
      <c r="BX71" s="93"/>
      <c r="BY71" s="93"/>
      <c r="BZ71" s="93"/>
      <c r="CA71" s="93"/>
      <c r="CB71" s="93"/>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c r="DC71" s="93"/>
      <c r="DD71" s="93"/>
      <c r="DE71" s="93"/>
      <c r="DF71" s="93"/>
      <c r="DG71" s="93"/>
      <c r="DH71" s="93"/>
      <c r="DI71" s="93"/>
      <c r="DJ71" s="93"/>
      <c r="DK71" s="93"/>
      <c r="DL71" s="93"/>
      <c r="DM71" s="93"/>
      <c r="DN71" s="93"/>
      <c r="DO71" s="93"/>
      <c r="DP71" s="93"/>
      <c r="DQ71" s="93"/>
      <c r="DR71" s="93"/>
      <c r="DS71" s="93"/>
      <c r="DT71" s="93"/>
      <c r="DU71" s="93"/>
      <c r="DV71" s="93"/>
      <c r="DW71" s="93"/>
      <c r="DX71" s="93"/>
      <c r="DY71" s="93"/>
      <c r="DZ71" s="93"/>
      <c r="EA71" s="93"/>
      <c r="EB71" s="93"/>
      <c r="EC71" s="93"/>
      <c r="ED71" s="93"/>
      <c r="EE71" s="93"/>
      <c r="EF71" s="93"/>
      <c r="EG71" s="93"/>
      <c r="EH71" s="93"/>
      <c r="EI71" s="93"/>
      <c r="EJ71" s="93"/>
      <c r="EK71" s="93"/>
      <c r="EL71" s="93"/>
      <c r="EM71" s="93"/>
      <c r="EN71" s="93"/>
      <c r="EO71" s="93"/>
      <c r="EP71" s="93"/>
      <c r="EQ71" s="93"/>
      <c r="ER71" s="93"/>
      <c r="ES71" s="93"/>
      <c r="ET71" s="93"/>
      <c r="EU71" s="93"/>
      <c r="EV71" s="93"/>
      <c r="EW71" s="93"/>
      <c r="EX71" s="93"/>
      <c r="EY71" s="93"/>
      <c r="EZ71" s="93"/>
      <c r="FA71" s="93"/>
      <c r="FB71" s="93"/>
      <c r="FC71" s="93"/>
      <c r="FD71" s="93"/>
      <c r="FE71" s="93"/>
      <c r="FF71" s="93"/>
      <c r="FG71" s="93"/>
      <c r="FH71" s="93"/>
      <c r="FI71" s="93"/>
      <c r="FJ71" s="93"/>
      <c r="FK71" s="93"/>
      <c r="FL71" s="93"/>
      <c r="FM71" s="93"/>
      <c r="FN71" s="93"/>
      <c r="FO71" s="93"/>
      <c r="FP71" s="93"/>
      <c r="FQ71" s="93"/>
      <c r="FR71" s="93"/>
      <c r="FS71" s="93"/>
      <c r="FT71" s="93"/>
      <c r="FU71" s="93"/>
      <c r="FV71" s="93"/>
      <c r="FW71" s="93"/>
      <c r="FX71" s="93"/>
      <c r="FY71" s="93"/>
      <c r="FZ71" s="93"/>
      <c r="GA71" s="93"/>
      <c r="GB71" s="93"/>
      <c r="GC71" s="93"/>
      <c r="GD71" s="93"/>
      <c r="GE71" s="93"/>
      <c r="GF71" s="93"/>
      <c r="GG71" s="93"/>
      <c r="GH71" s="93"/>
      <c r="GI71" s="93"/>
      <c r="GJ71" s="93"/>
      <c r="GK71" s="93"/>
      <c r="GL71" s="93"/>
      <c r="GM71" s="93"/>
      <c r="GN71" s="93"/>
      <c r="GO71" s="93"/>
      <c r="GP71" s="93"/>
      <c r="GQ71" s="93"/>
      <c r="GR71" s="93"/>
      <c r="GS71" s="93"/>
      <c r="GT71" s="93"/>
      <c r="GU71" s="93"/>
      <c r="GV71" s="93"/>
      <c r="GW71" s="93"/>
      <c r="GX71" s="93"/>
      <c r="GY71" s="93"/>
      <c r="GZ71" s="93"/>
      <c r="HA71" s="93"/>
      <c r="HB71" s="93"/>
      <c r="HC71" s="93"/>
      <c r="HD71" s="93"/>
      <c r="HE71" s="93"/>
      <c r="HF71" s="93"/>
      <c r="HG71" s="93"/>
      <c r="HH71" s="93"/>
      <c r="HI71" s="93"/>
      <c r="HJ71" s="93"/>
      <c r="HK71" s="93"/>
      <c r="HL71" s="93"/>
      <c r="HM71" s="93"/>
      <c r="HN71" s="93"/>
      <c r="HO71" s="93"/>
      <c r="HP71" s="93"/>
      <c r="HQ71" s="93"/>
      <c r="HR71" s="93"/>
      <c r="HS71" s="93"/>
      <c r="HT71" s="93"/>
      <c r="HU71" s="93"/>
      <c r="HV71" s="93"/>
      <c r="HW71" s="93"/>
      <c r="HX71" s="93"/>
      <c r="HY71" s="93"/>
      <c r="HZ71" s="93"/>
      <c r="IA71" s="93"/>
    </row>
    <row r="72" s="94" customFormat="1" ht="24" customHeight="1" spans="1:235">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3"/>
      <c r="BR72" s="93"/>
      <c r="BS72" s="93"/>
      <c r="BT72" s="93"/>
      <c r="BU72" s="93"/>
      <c r="BV72" s="93"/>
      <c r="BW72" s="93"/>
      <c r="BX72" s="93"/>
      <c r="BY72" s="93"/>
      <c r="BZ72" s="93"/>
      <c r="CA72" s="93"/>
      <c r="CB72" s="93"/>
      <c r="CC72" s="93"/>
      <c r="CD72" s="93"/>
      <c r="CE72" s="93"/>
      <c r="CF72" s="93"/>
      <c r="CG72" s="93"/>
      <c r="CH72" s="93"/>
      <c r="CI72" s="93"/>
      <c r="CJ72" s="93"/>
      <c r="CK72" s="93"/>
      <c r="CL72" s="93"/>
      <c r="CM72" s="93"/>
      <c r="CN72" s="93"/>
      <c r="CO72" s="93"/>
      <c r="CP72" s="93"/>
      <c r="CQ72" s="93"/>
      <c r="CR72" s="93"/>
      <c r="CS72" s="93"/>
      <c r="CT72" s="93"/>
      <c r="CU72" s="93"/>
      <c r="CV72" s="93"/>
      <c r="CW72" s="93"/>
      <c r="CX72" s="93"/>
      <c r="CY72" s="93"/>
      <c r="CZ72" s="93"/>
      <c r="DA72" s="93"/>
      <c r="DB72" s="93"/>
      <c r="DC72" s="93"/>
      <c r="DD72" s="93"/>
      <c r="DE72" s="93"/>
      <c r="DF72" s="93"/>
      <c r="DG72" s="93"/>
      <c r="DH72" s="93"/>
      <c r="DI72" s="93"/>
      <c r="DJ72" s="93"/>
      <c r="DK72" s="93"/>
      <c r="DL72" s="93"/>
      <c r="DM72" s="93"/>
      <c r="DN72" s="93"/>
      <c r="DO72" s="93"/>
      <c r="DP72" s="93"/>
      <c r="DQ72" s="93"/>
      <c r="DR72" s="93"/>
      <c r="DS72" s="93"/>
      <c r="DT72" s="93"/>
      <c r="DU72" s="93"/>
      <c r="DV72" s="93"/>
      <c r="DW72" s="93"/>
      <c r="DX72" s="93"/>
      <c r="DY72" s="93"/>
      <c r="DZ72" s="93"/>
      <c r="EA72" s="93"/>
      <c r="EB72" s="93"/>
      <c r="EC72" s="93"/>
      <c r="ED72" s="93"/>
      <c r="EE72" s="93"/>
      <c r="EF72" s="93"/>
      <c r="EG72" s="93"/>
      <c r="EH72" s="93"/>
      <c r="EI72" s="93"/>
      <c r="EJ72" s="93"/>
      <c r="EK72" s="93"/>
      <c r="EL72" s="93"/>
      <c r="EM72" s="93"/>
      <c r="EN72" s="93"/>
      <c r="EO72" s="93"/>
      <c r="EP72" s="93"/>
      <c r="EQ72" s="93"/>
      <c r="ER72" s="93"/>
      <c r="ES72" s="93"/>
      <c r="ET72" s="93"/>
      <c r="EU72" s="93"/>
      <c r="EV72" s="93"/>
      <c r="EW72" s="93"/>
      <c r="EX72" s="93"/>
      <c r="EY72" s="93"/>
      <c r="EZ72" s="93"/>
      <c r="FA72" s="93"/>
      <c r="FB72" s="93"/>
      <c r="FC72" s="93"/>
      <c r="FD72" s="93"/>
      <c r="FE72" s="93"/>
      <c r="FF72" s="93"/>
      <c r="FG72" s="93"/>
      <c r="FH72" s="93"/>
      <c r="FI72" s="93"/>
      <c r="FJ72" s="93"/>
      <c r="FK72" s="93"/>
      <c r="FL72" s="93"/>
      <c r="FM72" s="93"/>
      <c r="FN72" s="93"/>
      <c r="FO72" s="93"/>
      <c r="FP72" s="93"/>
      <c r="FQ72" s="93"/>
      <c r="FR72" s="93"/>
      <c r="FS72" s="93"/>
      <c r="FT72" s="93"/>
      <c r="FU72" s="93"/>
      <c r="FV72" s="93"/>
      <c r="FW72" s="93"/>
      <c r="FX72" s="93"/>
      <c r="FY72" s="93"/>
      <c r="FZ72" s="93"/>
      <c r="GA72" s="93"/>
      <c r="GB72" s="93"/>
      <c r="GC72" s="93"/>
      <c r="GD72" s="93"/>
      <c r="GE72" s="93"/>
      <c r="GF72" s="93"/>
      <c r="GG72" s="93"/>
      <c r="GH72" s="93"/>
      <c r="GI72" s="93"/>
      <c r="GJ72" s="93"/>
      <c r="GK72" s="93"/>
      <c r="GL72" s="93"/>
      <c r="GM72" s="93"/>
      <c r="GN72" s="93"/>
      <c r="GO72" s="93"/>
      <c r="GP72" s="93"/>
      <c r="GQ72" s="93"/>
      <c r="GR72" s="93"/>
      <c r="GS72" s="93"/>
      <c r="GT72" s="93"/>
      <c r="GU72" s="93"/>
      <c r="GV72" s="93"/>
      <c r="GW72" s="93"/>
      <c r="GX72" s="93"/>
      <c r="GY72" s="93"/>
      <c r="GZ72" s="93"/>
      <c r="HA72" s="93"/>
      <c r="HB72" s="93"/>
      <c r="HC72" s="93"/>
      <c r="HD72" s="93"/>
      <c r="HE72" s="93"/>
      <c r="HF72" s="93"/>
      <c r="HG72" s="93"/>
      <c r="HH72" s="93"/>
      <c r="HI72" s="93"/>
      <c r="HJ72" s="93"/>
      <c r="HK72" s="93"/>
      <c r="HL72" s="93"/>
      <c r="HM72" s="93"/>
      <c r="HN72" s="93"/>
      <c r="HO72" s="93"/>
      <c r="HP72" s="93"/>
      <c r="HQ72" s="93"/>
      <c r="HR72" s="93"/>
      <c r="HS72" s="93"/>
      <c r="HT72" s="93"/>
      <c r="HU72" s="93"/>
      <c r="HV72" s="93"/>
      <c r="HW72" s="93"/>
      <c r="HX72" s="93"/>
      <c r="HY72" s="93"/>
      <c r="HZ72" s="93"/>
      <c r="IA72" s="93"/>
    </row>
    <row r="73" s="94" customFormat="1" ht="24" customHeight="1" spans="1:235">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93"/>
      <c r="EJ73" s="93"/>
      <c r="EK73" s="93"/>
      <c r="EL73" s="93"/>
      <c r="EM73" s="93"/>
      <c r="EN73" s="93"/>
      <c r="EO73" s="93"/>
      <c r="EP73" s="93"/>
      <c r="EQ73" s="93"/>
      <c r="ER73" s="93"/>
      <c r="ES73" s="93"/>
      <c r="ET73" s="93"/>
      <c r="EU73" s="93"/>
      <c r="EV73" s="93"/>
      <c r="EW73" s="93"/>
      <c r="EX73" s="93"/>
      <c r="EY73" s="93"/>
      <c r="EZ73" s="93"/>
      <c r="FA73" s="93"/>
      <c r="FB73" s="93"/>
      <c r="FC73" s="93"/>
      <c r="FD73" s="93"/>
      <c r="FE73" s="93"/>
      <c r="FF73" s="93"/>
      <c r="FG73" s="93"/>
      <c r="FH73" s="93"/>
      <c r="FI73" s="93"/>
      <c r="FJ73" s="93"/>
      <c r="FK73" s="93"/>
      <c r="FL73" s="93"/>
      <c r="FM73" s="93"/>
      <c r="FN73" s="93"/>
      <c r="FO73" s="93"/>
      <c r="FP73" s="93"/>
      <c r="FQ73" s="93"/>
      <c r="FR73" s="93"/>
      <c r="FS73" s="93"/>
      <c r="FT73" s="93"/>
      <c r="FU73" s="93"/>
      <c r="FV73" s="93"/>
      <c r="FW73" s="93"/>
      <c r="FX73" s="93"/>
      <c r="FY73" s="93"/>
      <c r="FZ73" s="93"/>
      <c r="GA73" s="93"/>
      <c r="GB73" s="93"/>
      <c r="GC73" s="93"/>
      <c r="GD73" s="93"/>
      <c r="GE73" s="93"/>
      <c r="GF73" s="93"/>
      <c r="GG73" s="93"/>
      <c r="GH73" s="93"/>
      <c r="GI73" s="93"/>
      <c r="GJ73" s="93"/>
      <c r="GK73" s="93"/>
      <c r="GL73" s="93"/>
      <c r="GM73" s="93"/>
      <c r="GN73" s="93"/>
      <c r="GO73" s="93"/>
      <c r="GP73" s="93"/>
      <c r="GQ73" s="93"/>
      <c r="GR73" s="93"/>
      <c r="GS73" s="93"/>
      <c r="GT73" s="93"/>
      <c r="GU73" s="93"/>
      <c r="GV73" s="93"/>
      <c r="GW73" s="93"/>
      <c r="GX73" s="93"/>
      <c r="GY73" s="93"/>
      <c r="GZ73" s="93"/>
      <c r="HA73" s="93"/>
      <c r="HB73" s="93"/>
      <c r="HC73" s="93"/>
      <c r="HD73" s="93"/>
      <c r="HE73" s="93"/>
      <c r="HF73" s="93"/>
      <c r="HG73" s="93"/>
      <c r="HH73" s="93"/>
      <c r="HI73" s="93"/>
      <c r="HJ73" s="93"/>
      <c r="HK73" s="93"/>
      <c r="HL73" s="93"/>
      <c r="HM73" s="93"/>
      <c r="HN73" s="93"/>
      <c r="HO73" s="93"/>
      <c r="HP73" s="93"/>
      <c r="HQ73" s="93"/>
      <c r="HR73" s="93"/>
      <c r="HS73" s="93"/>
      <c r="HT73" s="93"/>
      <c r="HU73" s="93"/>
      <c r="HV73" s="93"/>
      <c r="HW73" s="93"/>
      <c r="HX73" s="93"/>
      <c r="HY73" s="93"/>
      <c r="HZ73" s="93"/>
      <c r="IA73" s="93"/>
    </row>
    <row r="74" s="94" customFormat="1" ht="24" customHeight="1" spans="1:235">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3"/>
      <c r="DR74" s="93"/>
      <c r="DS74" s="93"/>
      <c r="DT74" s="93"/>
      <c r="DU74" s="93"/>
      <c r="DV74" s="93"/>
      <c r="DW74" s="93"/>
      <c r="DX74" s="93"/>
      <c r="DY74" s="93"/>
      <c r="DZ74" s="93"/>
      <c r="EA74" s="93"/>
      <c r="EB74" s="93"/>
      <c r="EC74" s="93"/>
      <c r="ED74" s="93"/>
      <c r="EE74" s="93"/>
      <c r="EF74" s="93"/>
      <c r="EG74" s="93"/>
      <c r="EH74" s="93"/>
      <c r="EI74" s="93"/>
      <c r="EJ74" s="93"/>
      <c r="EK74" s="93"/>
      <c r="EL74" s="93"/>
      <c r="EM74" s="93"/>
      <c r="EN74" s="93"/>
      <c r="EO74" s="93"/>
      <c r="EP74" s="93"/>
      <c r="EQ74" s="93"/>
      <c r="ER74" s="93"/>
      <c r="ES74" s="93"/>
      <c r="ET74" s="93"/>
      <c r="EU74" s="93"/>
      <c r="EV74" s="93"/>
      <c r="EW74" s="93"/>
      <c r="EX74" s="93"/>
      <c r="EY74" s="93"/>
      <c r="EZ74" s="93"/>
      <c r="FA74" s="93"/>
      <c r="FB74" s="93"/>
      <c r="FC74" s="93"/>
      <c r="FD74" s="93"/>
      <c r="FE74" s="93"/>
      <c r="FF74" s="93"/>
      <c r="FG74" s="93"/>
      <c r="FH74" s="93"/>
      <c r="FI74" s="93"/>
      <c r="FJ74" s="93"/>
      <c r="FK74" s="93"/>
      <c r="FL74" s="93"/>
      <c r="FM74" s="93"/>
      <c r="FN74" s="93"/>
      <c r="FO74" s="93"/>
      <c r="FP74" s="93"/>
      <c r="FQ74" s="93"/>
      <c r="FR74" s="93"/>
      <c r="FS74" s="93"/>
      <c r="FT74" s="93"/>
      <c r="FU74" s="93"/>
      <c r="FV74" s="93"/>
      <c r="FW74" s="93"/>
      <c r="FX74" s="93"/>
      <c r="FY74" s="93"/>
      <c r="FZ74" s="93"/>
      <c r="GA74" s="93"/>
      <c r="GB74" s="93"/>
      <c r="GC74" s="93"/>
      <c r="GD74" s="93"/>
      <c r="GE74" s="93"/>
      <c r="GF74" s="93"/>
      <c r="GG74" s="93"/>
      <c r="GH74" s="93"/>
      <c r="GI74" s="93"/>
      <c r="GJ74" s="93"/>
      <c r="GK74" s="93"/>
      <c r="GL74" s="93"/>
      <c r="GM74" s="93"/>
      <c r="GN74" s="93"/>
      <c r="GO74" s="93"/>
      <c r="GP74" s="93"/>
      <c r="GQ74" s="93"/>
      <c r="GR74" s="93"/>
      <c r="GS74" s="93"/>
      <c r="GT74" s="93"/>
      <c r="GU74" s="93"/>
      <c r="GV74" s="93"/>
      <c r="GW74" s="93"/>
      <c r="GX74" s="93"/>
      <c r="GY74" s="93"/>
      <c r="GZ74" s="93"/>
      <c r="HA74" s="93"/>
      <c r="HB74" s="93"/>
      <c r="HC74" s="93"/>
      <c r="HD74" s="93"/>
      <c r="HE74" s="93"/>
      <c r="HF74" s="93"/>
      <c r="HG74" s="93"/>
      <c r="HH74" s="93"/>
      <c r="HI74" s="93"/>
      <c r="HJ74" s="93"/>
      <c r="HK74" s="93"/>
      <c r="HL74" s="93"/>
      <c r="HM74" s="93"/>
      <c r="HN74" s="93"/>
      <c r="HO74" s="93"/>
      <c r="HP74" s="93"/>
      <c r="HQ74" s="93"/>
      <c r="HR74" s="93"/>
      <c r="HS74" s="93"/>
      <c r="HT74" s="93"/>
      <c r="HU74" s="93"/>
      <c r="HV74" s="93"/>
      <c r="HW74" s="93"/>
      <c r="HX74" s="93"/>
      <c r="HY74" s="93"/>
      <c r="HZ74" s="93"/>
      <c r="IA74" s="93"/>
    </row>
    <row r="75" s="94" customFormat="1" ht="24" customHeight="1" spans="1:235">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c r="BN75" s="93"/>
      <c r="BO75" s="93"/>
      <c r="BP75" s="93"/>
      <c r="BQ75" s="93"/>
      <c r="BR75" s="93"/>
      <c r="BS75" s="93"/>
      <c r="BT75" s="93"/>
      <c r="BU75" s="93"/>
      <c r="BV75" s="93"/>
      <c r="BW75" s="93"/>
      <c r="BX75" s="93"/>
      <c r="BY75" s="93"/>
      <c r="BZ75" s="93"/>
      <c r="CA75" s="93"/>
      <c r="CB75" s="93"/>
      <c r="CC75" s="93"/>
      <c r="CD75" s="93"/>
      <c r="CE75" s="93"/>
      <c r="CF75" s="93"/>
      <c r="CG75" s="93"/>
      <c r="CH75" s="93"/>
      <c r="CI75" s="93"/>
      <c r="CJ75" s="93"/>
      <c r="CK75" s="93"/>
      <c r="CL75" s="93"/>
      <c r="CM75" s="93"/>
      <c r="CN75" s="93"/>
      <c r="CO75" s="93"/>
      <c r="CP75" s="93"/>
      <c r="CQ75" s="93"/>
      <c r="CR75" s="93"/>
      <c r="CS75" s="93"/>
      <c r="CT75" s="93"/>
      <c r="CU75" s="93"/>
      <c r="CV75" s="93"/>
      <c r="CW75" s="93"/>
      <c r="CX75" s="93"/>
      <c r="CY75" s="93"/>
      <c r="CZ75" s="93"/>
      <c r="DA75" s="93"/>
      <c r="DB75" s="93"/>
      <c r="DC75" s="93"/>
      <c r="DD75" s="93"/>
      <c r="DE75" s="93"/>
      <c r="DF75" s="93"/>
      <c r="DG75" s="93"/>
      <c r="DH75" s="93"/>
      <c r="DI75" s="93"/>
      <c r="DJ75" s="93"/>
      <c r="DK75" s="93"/>
      <c r="DL75" s="93"/>
      <c r="DM75" s="93"/>
      <c r="DN75" s="93"/>
      <c r="DO75" s="93"/>
      <c r="DP75" s="93"/>
      <c r="DQ75" s="93"/>
      <c r="DR75" s="93"/>
      <c r="DS75" s="93"/>
      <c r="DT75" s="93"/>
      <c r="DU75" s="93"/>
      <c r="DV75" s="93"/>
      <c r="DW75" s="93"/>
      <c r="DX75" s="93"/>
      <c r="DY75" s="93"/>
      <c r="DZ75" s="93"/>
      <c r="EA75" s="93"/>
      <c r="EB75" s="93"/>
      <c r="EC75" s="93"/>
      <c r="ED75" s="93"/>
      <c r="EE75" s="93"/>
      <c r="EF75" s="93"/>
      <c r="EG75" s="93"/>
      <c r="EH75" s="93"/>
      <c r="EI75" s="93"/>
      <c r="EJ75" s="93"/>
      <c r="EK75" s="93"/>
      <c r="EL75" s="93"/>
      <c r="EM75" s="93"/>
      <c r="EN75" s="93"/>
      <c r="EO75" s="93"/>
      <c r="EP75" s="93"/>
      <c r="EQ75" s="93"/>
      <c r="ER75" s="93"/>
      <c r="ES75" s="93"/>
      <c r="ET75" s="93"/>
      <c r="EU75" s="93"/>
      <c r="EV75" s="93"/>
      <c r="EW75" s="93"/>
      <c r="EX75" s="93"/>
      <c r="EY75" s="93"/>
      <c r="EZ75" s="93"/>
      <c r="FA75" s="93"/>
      <c r="FB75" s="93"/>
      <c r="FC75" s="93"/>
      <c r="FD75" s="93"/>
      <c r="FE75" s="93"/>
      <c r="FF75" s="93"/>
      <c r="FG75" s="93"/>
      <c r="FH75" s="93"/>
      <c r="FI75" s="93"/>
      <c r="FJ75" s="93"/>
      <c r="FK75" s="93"/>
      <c r="FL75" s="93"/>
      <c r="FM75" s="93"/>
      <c r="FN75" s="93"/>
      <c r="FO75" s="93"/>
      <c r="FP75" s="93"/>
      <c r="FQ75" s="93"/>
      <c r="FR75" s="93"/>
      <c r="FS75" s="93"/>
      <c r="FT75" s="93"/>
      <c r="FU75" s="93"/>
      <c r="FV75" s="93"/>
      <c r="FW75" s="93"/>
      <c r="FX75" s="93"/>
      <c r="FY75" s="93"/>
      <c r="FZ75" s="93"/>
      <c r="GA75" s="93"/>
      <c r="GB75" s="93"/>
      <c r="GC75" s="93"/>
      <c r="GD75" s="93"/>
      <c r="GE75" s="93"/>
      <c r="GF75" s="93"/>
      <c r="GG75" s="93"/>
      <c r="GH75" s="93"/>
      <c r="GI75" s="93"/>
      <c r="GJ75" s="93"/>
      <c r="GK75" s="93"/>
      <c r="GL75" s="93"/>
      <c r="GM75" s="93"/>
      <c r="GN75" s="93"/>
      <c r="GO75" s="93"/>
      <c r="GP75" s="93"/>
      <c r="GQ75" s="93"/>
      <c r="GR75" s="93"/>
      <c r="GS75" s="93"/>
      <c r="GT75" s="93"/>
      <c r="GU75" s="93"/>
      <c r="GV75" s="93"/>
      <c r="GW75" s="93"/>
      <c r="GX75" s="93"/>
      <c r="GY75" s="93"/>
      <c r="GZ75" s="93"/>
      <c r="HA75" s="93"/>
      <c r="HB75" s="93"/>
      <c r="HC75" s="93"/>
      <c r="HD75" s="93"/>
      <c r="HE75" s="93"/>
      <c r="HF75" s="93"/>
      <c r="HG75" s="93"/>
      <c r="HH75" s="93"/>
      <c r="HI75" s="93"/>
      <c r="HJ75" s="93"/>
      <c r="HK75" s="93"/>
      <c r="HL75" s="93"/>
      <c r="HM75" s="93"/>
      <c r="HN75" s="93"/>
      <c r="HO75" s="93"/>
      <c r="HP75" s="93"/>
      <c r="HQ75" s="93"/>
      <c r="HR75" s="93"/>
      <c r="HS75" s="93"/>
      <c r="HT75" s="93"/>
      <c r="HU75" s="93"/>
      <c r="HV75" s="93"/>
      <c r="HW75" s="93"/>
      <c r="HX75" s="93"/>
      <c r="HY75" s="93"/>
      <c r="HZ75" s="93"/>
      <c r="IA75" s="93"/>
    </row>
    <row r="76" s="94" customFormat="1" ht="24" customHeight="1" spans="1:235">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93"/>
      <c r="EE76" s="93"/>
      <c r="EF76" s="93"/>
      <c r="EG76" s="93"/>
      <c r="EH76" s="93"/>
      <c r="EI76" s="93"/>
      <c r="EJ76" s="93"/>
      <c r="EK76" s="93"/>
      <c r="EL76" s="93"/>
      <c r="EM76" s="93"/>
      <c r="EN76" s="93"/>
      <c r="EO76" s="93"/>
      <c r="EP76" s="93"/>
      <c r="EQ76" s="93"/>
      <c r="ER76" s="93"/>
      <c r="ES76" s="93"/>
      <c r="ET76" s="93"/>
      <c r="EU76" s="93"/>
      <c r="EV76" s="93"/>
      <c r="EW76" s="93"/>
      <c r="EX76" s="93"/>
      <c r="EY76" s="93"/>
      <c r="EZ76" s="93"/>
      <c r="FA76" s="93"/>
      <c r="FB76" s="93"/>
      <c r="FC76" s="93"/>
      <c r="FD76" s="93"/>
      <c r="FE76" s="93"/>
      <c r="FF76" s="93"/>
      <c r="FG76" s="93"/>
      <c r="FH76" s="93"/>
      <c r="FI76" s="93"/>
      <c r="FJ76" s="93"/>
      <c r="FK76" s="93"/>
      <c r="FL76" s="93"/>
      <c r="FM76" s="93"/>
      <c r="FN76" s="93"/>
      <c r="FO76" s="93"/>
      <c r="FP76" s="93"/>
      <c r="FQ76" s="93"/>
      <c r="FR76" s="93"/>
      <c r="FS76" s="93"/>
      <c r="FT76" s="93"/>
      <c r="FU76" s="93"/>
      <c r="FV76" s="93"/>
      <c r="FW76" s="93"/>
      <c r="FX76" s="93"/>
      <c r="FY76" s="93"/>
      <c r="FZ76" s="93"/>
      <c r="GA76" s="93"/>
      <c r="GB76" s="93"/>
      <c r="GC76" s="93"/>
      <c r="GD76" s="93"/>
      <c r="GE76" s="93"/>
      <c r="GF76" s="93"/>
      <c r="GG76" s="93"/>
      <c r="GH76" s="93"/>
      <c r="GI76" s="93"/>
      <c r="GJ76" s="93"/>
      <c r="GK76" s="93"/>
      <c r="GL76" s="93"/>
      <c r="GM76" s="93"/>
      <c r="GN76" s="93"/>
      <c r="GO76" s="93"/>
      <c r="GP76" s="93"/>
      <c r="GQ76" s="93"/>
      <c r="GR76" s="93"/>
      <c r="GS76" s="93"/>
      <c r="GT76" s="93"/>
      <c r="GU76" s="93"/>
      <c r="GV76" s="93"/>
      <c r="GW76" s="93"/>
      <c r="GX76" s="93"/>
      <c r="GY76" s="93"/>
      <c r="GZ76" s="93"/>
      <c r="HA76" s="93"/>
      <c r="HB76" s="93"/>
      <c r="HC76" s="93"/>
      <c r="HD76" s="93"/>
      <c r="HE76" s="93"/>
      <c r="HF76" s="93"/>
      <c r="HG76" s="93"/>
      <c r="HH76" s="93"/>
      <c r="HI76" s="93"/>
      <c r="HJ76" s="93"/>
      <c r="HK76" s="93"/>
      <c r="HL76" s="93"/>
      <c r="HM76" s="93"/>
      <c r="HN76" s="93"/>
      <c r="HO76" s="93"/>
      <c r="HP76" s="93"/>
      <c r="HQ76" s="93"/>
      <c r="HR76" s="93"/>
      <c r="HS76" s="93"/>
      <c r="HT76" s="93"/>
      <c r="HU76" s="93"/>
      <c r="HV76" s="93"/>
      <c r="HW76" s="93"/>
      <c r="HX76" s="93"/>
      <c r="HY76" s="93"/>
      <c r="HZ76" s="93"/>
      <c r="IA76" s="93"/>
    </row>
    <row r="77" s="94" customFormat="1" ht="24" customHeight="1" spans="1:235">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3"/>
      <c r="DC77" s="93"/>
      <c r="DD77" s="93"/>
      <c r="DE77" s="93"/>
      <c r="DF77" s="93"/>
      <c r="DG77" s="93"/>
      <c r="DH77" s="93"/>
      <c r="DI77" s="93"/>
      <c r="DJ77" s="93"/>
      <c r="DK77" s="93"/>
      <c r="DL77" s="93"/>
      <c r="DM77" s="93"/>
      <c r="DN77" s="93"/>
      <c r="DO77" s="93"/>
      <c r="DP77" s="93"/>
      <c r="DQ77" s="93"/>
      <c r="DR77" s="93"/>
      <c r="DS77" s="93"/>
      <c r="DT77" s="93"/>
      <c r="DU77" s="93"/>
      <c r="DV77" s="93"/>
      <c r="DW77" s="93"/>
      <c r="DX77" s="93"/>
      <c r="DY77" s="93"/>
      <c r="DZ77" s="93"/>
      <c r="EA77" s="93"/>
      <c r="EB77" s="93"/>
      <c r="EC77" s="93"/>
      <c r="ED77" s="93"/>
      <c r="EE77" s="93"/>
      <c r="EF77" s="93"/>
      <c r="EG77" s="93"/>
      <c r="EH77" s="93"/>
      <c r="EI77" s="93"/>
      <c r="EJ77" s="93"/>
      <c r="EK77" s="93"/>
      <c r="EL77" s="93"/>
      <c r="EM77" s="93"/>
      <c r="EN77" s="93"/>
      <c r="EO77" s="93"/>
      <c r="EP77" s="93"/>
      <c r="EQ77" s="93"/>
      <c r="ER77" s="93"/>
      <c r="ES77" s="93"/>
      <c r="ET77" s="93"/>
      <c r="EU77" s="93"/>
      <c r="EV77" s="93"/>
      <c r="EW77" s="93"/>
      <c r="EX77" s="93"/>
      <c r="EY77" s="93"/>
      <c r="EZ77" s="93"/>
      <c r="FA77" s="93"/>
      <c r="FB77" s="93"/>
      <c r="FC77" s="93"/>
      <c r="FD77" s="93"/>
      <c r="FE77" s="93"/>
      <c r="FF77" s="93"/>
      <c r="FG77" s="93"/>
      <c r="FH77" s="93"/>
      <c r="FI77" s="93"/>
      <c r="FJ77" s="93"/>
      <c r="FK77" s="93"/>
      <c r="FL77" s="93"/>
      <c r="FM77" s="93"/>
      <c r="FN77" s="93"/>
      <c r="FO77" s="93"/>
      <c r="FP77" s="93"/>
      <c r="FQ77" s="93"/>
      <c r="FR77" s="93"/>
      <c r="FS77" s="93"/>
      <c r="FT77" s="93"/>
      <c r="FU77" s="93"/>
      <c r="FV77" s="93"/>
      <c r="FW77" s="93"/>
      <c r="FX77" s="93"/>
      <c r="FY77" s="93"/>
      <c r="FZ77" s="93"/>
      <c r="GA77" s="93"/>
      <c r="GB77" s="93"/>
      <c r="GC77" s="93"/>
      <c r="GD77" s="93"/>
      <c r="GE77" s="93"/>
      <c r="GF77" s="93"/>
      <c r="GG77" s="93"/>
      <c r="GH77" s="93"/>
      <c r="GI77" s="93"/>
      <c r="GJ77" s="93"/>
      <c r="GK77" s="93"/>
      <c r="GL77" s="93"/>
      <c r="GM77" s="93"/>
      <c r="GN77" s="93"/>
      <c r="GO77" s="93"/>
      <c r="GP77" s="93"/>
      <c r="GQ77" s="93"/>
      <c r="GR77" s="93"/>
      <c r="GS77" s="93"/>
      <c r="GT77" s="93"/>
      <c r="GU77" s="93"/>
      <c r="GV77" s="93"/>
      <c r="GW77" s="93"/>
      <c r="GX77" s="93"/>
      <c r="GY77" s="93"/>
      <c r="GZ77" s="93"/>
      <c r="HA77" s="93"/>
      <c r="HB77" s="93"/>
      <c r="HC77" s="93"/>
      <c r="HD77" s="93"/>
      <c r="HE77" s="93"/>
      <c r="HF77" s="93"/>
      <c r="HG77" s="93"/>
      <c r="HH77" s="93"/>
      <c r="HI77" s="93"/>
      <c r="HJ77" s="93"/>
      <c r="HK77" s="93"/>
      <c r="HL77" s="93"/>
      <c r="HM77" s="93"/>
      <c r="HN77" s="93"/>
      <c r="HO77" s="93"/>
      <c r="HP77" s="93"/>
      <c r="HQ77" s="93"/>
      <c r="HR77" s="93"/>
      <c r="HS77" s="93"/>
      <c r="HT77" s="93"/>
      <c r="HU77" s="93"/>
      <c r="HV77" s="93"/>
      <c r="HW77" s="93"/>
      <c r="HX77" s="93"/>
      <c r="HY77" s="93"/>
      <c r="HZ77" s="93"/>
      <c r="IA77" s="93"/>
    </row>
    <row r="78" s="94" customFormat="1" ht="24" customHeight="1" spans="1:235">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c r="HV78" s="93"/>
      <c r="HW78" s="93"/>
      <c r="HX78" s="93"/>
      <c r="HY78" s="93"/>
      <c r="HZ78" s="93"/>
      <c r="IA78" s="93"/>
    </row>
    <row r="79" s="94" customFormat="1" ht="24" customHeight="1" spans="1:235">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row>
    <row r="80" s="94" customFormat="1" ht="24" customHeight="1" spans="1:235">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c r="CV80" s="93"/>
      <c r="CW80" s="93"/>
      <c r="CX80" s="93"/>
      <c r="CY80" s="93"/>
      <c r="CZ80" s="93"/>
      <c r="DA80" s="93"/>
      <c r="DB80" s="93"/>
      <c r="DC80" s="93"/>
      <c r="DD80" s="93"/>
      <c r="DE80" s="93"/>
      <c r="DF80" s="93"/>
      <c r="DG80" s="93"/>
      <c r="DH80" s="93"/>
      <c r="DI80" s="93"/>
      <c r="DJ80" s="93"/>
      <c r="DK80" s="93"/>
      <c r="DL80" s="93"/>
      <c r="DM80" s="93"/>
      <c r="DN80" s="93"/>
      <c r="DO80" s="93"/>
      <c r="DP80" s="93"/>
      <c r="DQ80" s="93"/>
      <c r="DR80" s="93"/>
      <c r="DS80" s="93"/>
      <c r="DT80" s="93"/>
      <c r="DU80" s="93"/>
      <c r="DV80" s="93"/>
      <c r="DW80" s="93"/>
      <c r="DX80" s="93"/>
      <c r="DY80" s="93"/>
      <c r="DZ80" s="93"/>
      <c r="EA80" s="93"/>
      <c r="EB80" s="93"/>
      <c r="EC80" s="93"/>
      <c r="ED80" s="93"/>
      <c r="EE80" s="93"/>
      <c r="EF80" s="93"/>
      <c r="EG80" s="93"/>
      <c r="EH80" s="93"/>
      <c r="EI80" s="93"/>
      <c r="EJ80" s="93"/>
      <c r="EK80" s="93"/>
      <c r="EL80" s="93"/>
      <c r="EM80" s="93"/>
      <c r="EN80" s="93"/>
      <c r="EO80" s="93"/>
      <c r="EP80" s="93"/>
      <c r="EQ80" s="93"/>
      <c r="ER80" s="93"/>
      <c r="ES80" s="93"/>
      <c r="ET80" s="93"/>
      <c r="EU80" s="93"/>
      <c r="EV80" s="93"/>
      <c r="EW80" s="93"/>
      <c r="EX80" s="93"/>
      <c r="EY80" s="93"/>
      <c r="EZ80" s="93"/>
      <c r="FA80" s="93"/>
      <c r="FB80" s="93"/>
      <c r="FC80" s="93"/>
      <c r="FD80" s="93"/>
      <c r="FE80" s="93"/>
      <c r="FF80" s="93"/>
      <c r="FG80" s="93"/>
      <c r="FH80" s="93"/>
      <c r="FI80" s="93"/>
      <c r="FJ80" s="93"/>
      <c r="FK80" s="93"/>
      <c r="FL80" s="93"/>
      <c r="FM80" s="93"/>
      <c r="FN80" s="93"/>
      <c r="FO80" s="93"/>
      <c r="FP80" s="93"/>
      <c r="FQ80" s="93"/>
      <c r="FR80" s="93"/>
      <c r="FS80" s="93"/>
      <c r="FT80" s="93"/>
      <c r="FU80" s="93"/>
      <c r="FV80" s="93"/>
      <c r="FW80" s="93"/>
      <c r="FX80" s="93"/>
      <c r="FY80" s="93"/>
      <c r="FZ80" s="93"/>
      <c r="GA80" s="93"/>
      <c r="GB80" s="93"/>
      <c r="GC80" s="93"/>
      <c r="GD80" s="93"/>
      <c r="GE80" s="93"/>
      <c r="GF80" s="93"/>
      <c r="GG80" s="93"/>
      <c r="GH80" s="93"/>
      <c r="GI80" s="93"/>
      <c r="GJ80" s="93"/>
      <c r="GK80" s="93"/>
      <c r="GL80" s="93"/>
      <c r="GM80" s="93"/>
      <c r="GN80" s="93"/>
      <c r="GO80" s="93"/>
      <c r="GP80" s="93"/>
      <c r="GQ80" s="93"/>
      <c r="GR80" s="93"/>
      <c r="GS80" s="93"/>
      <c r="GT80" s="93"/>
      <c r="GU80" s="93"/>
      <c r="GV80" s="93"/>
      <c r="GW80" s="93"/>
      <c r="GX80" s="93"/>
      <c r="GY80" s="93"/>
      <c r="GZ80" s="93"/>
      <c r="HA80" s="93"/>
      <c r="HB80" s="93"/>
      <c r="HC80" s="93"/>
      <c r="HD80" s="93"/>
      <c r="HE80" s="93"/>
      <c r="HF80" s="93"/>
      <c r="HG80" s="93"/>
      <c r="HH80" s="93"/>
      <c r="HI80" s="93"/>
      <c r="HJ80" s="93"/>
      <c r="HK80" s="93"/>
      <c r="HL80" s="93"/>
      <c r="HM80" s="93"/>
      <c r="HN80" s="93"/>
      <c r="HO80" s="93"/>
      <c r="HP80" s="93"/>
      <c r="HQ80" s="93"/>
      <c r="HR80" s="93"/>
      <c r="HS80" s="93"/>
      <c r="HT80" s="93"/>
      <c r="HU80" s="93"/>
      <c r="HV80" s="93"/>
      <c r="HW80" s="93"/>
      <c r="HX80" s="93"/>
      <c r="HY80" s="93"/>
      <c r="HZ80" s="93"/>
      <c r="IA80" s="93"/>
    </row>
    <row r="81" s="94" customFormat="1" ht="24" customHeight="1" spans="1:235">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c r="HV81" s="93"/>
      <c r="HW81" s="93"/>
      <c r="HX81" s="93"/>
      <c r="HY81" s="93"/>
      <c r="HZ81" s="93"/>
      <c r="IA81" s="93"/>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workbookViewId="0">
      <selection activeCell="A4" sqref="A4:D4"/>
    </sheetView>
  </sheetViews>
  <sheetFormatPr defaultColWidth="9" defaultRowHeight="13.5"/>
  <cols>
    <col min="1" max="1" width="35.625" style="132" customWidth="1"/>
    <col min="2" max="2" width="10.625" style="132" customWidth="1"/>
    <col min="3" max="3" width="35.625" style="132" customWidth="1"/>
    <col min="4" max="4" width="10.625" style="132" customWidth="1"/>
    <col min="5" max="16384" width="9" style="132"/>
  </cols>
  <sheetData>
    <row r="1" s="1" customFormat="1" ht="24" customHeight="1" spans="1:6">
      <c r="A1" s="11" t="s">
        <v>1904</v>
      </c>
    </row>
    <row r="2" s="127" customFormat="1" ht="42" customHeight="1" spans="1:6">
      <c r="A2" s="133" t="s">
        <v>1905</v>
      </c>
      <c r="B2" s="133"/>
      <c r="C2" s="133"/>
      <c r="D2" s="133"/>
    </row>
    <row r="3" s="128" customFormat="1" ht="27" customHeight="1" spans="1:6">
      <c r="B3" s="134"/>
      <c r="C3" s="134"/>
      <c r="D3" s="134" t="s">
        <v>67</v>
      </c>
      <c r="E3" s="134"/>
      <c r="F3" s="134"/>
    </row>
    <row r="4" s="129" customFormat="1" ht="21" customHeight="1" spans="1:6">
      <c r="A4" s="99" t="s">
        <v>68</v>
      </c>
      <c r="B4" s="100" t="s">
        <v>6</v>
      </c>
      <c r="C4" s="101" t="s">
        <v>69</v>
      </c>
      <c r="D4" s="101" t="s">
        <v>6</v>
      </c>
    </row>
    <row r="5" s="130" customFormat="1" ht="21" customHeight="1" spans="1:6">
      <c r="A5" s="102" t="s">
        <v>1906</v>
      </c>
      <c r="B5" s="102"/>
      <c r="C5" s="102" t="s">
        <v>1907</v>
      </c>
      <c r="D5" s="102"/>
    </row>
    <row r="6" s="129" customFormat="1" ht="21" customHeight="1" spans="1:6">
      <c r="A6" s="102" t="s">
        <v>72</v>
      </c>
      <c r="B6" s="102"/>
      <c r="C6" s="102" t="s">
        <v>73</v>
      </c>
      <c r="D6" s="102"/>
    </row>
    <row r="7" s="130" customFormat="1" ht="21" customHeight="1" spans="1:6">
      <c r="A7" s="103" t="s">
        <v>80</v>
      </c>
      <c r="B7" s="104"/>
      <c r="C7" s="103" t="s">
        <v>1908</v>
      </c>
      <c r="D7" s="104"/>
    </row>
    <row r="8" s="129" customFormat="1" ht="21" customHeight="1" spans="1:6">
      <c r="A8" s="105" t="s">
        <v>1909</v>
      </c>
      <c r="B8" s="104"/>
      <c r="C8" s="106" t="s">
        <v>1909</v>
      </c>
      <c r="D8" s="104"/>
    </row>
    <row r="9" s="130" customFormat="1" ht="21" customHeight="1" spans="1:6">
      <c r="A9" s="105" t="s">
        <v>1910</v>
      </c>
      <c r="B9" s="104"/>
      <c r="C9" s="106" t="s">
        <v>1910</v>
      </c>
      <c r="D9" s="104"/>
    </row>
    <row r="10" s="129" customFormat="1" ht="21" customHeight="1" spans="1:6">
      <c r="A10" s="105" t="s">
        <v>1911</v>
      </c>
      <c r="B10" s="104"/>
      <c r="C10" s="106" t="s">
        <v>1911</v>
      </c>
      <c r="D10" s="104"/>
    </row>
    <row r="11" s="130" customFormat="1" ht="21" customHeight="1" spans="1:6">
      <c r="A11" s="106" t="s">
        <v>1912</v>
      </c>
      <c r="B11" s="104"/>
      <c r="C11" s="106" t="s">
        <v>1913</v>
      </c>
      <c r="D11" s="104"/>
    </row>
    <row r="12" s="129" customFormat="1" ht="21" customHeight="1" spans="1:6">
      <c r="A12" s="106" t="s">
        <v>1913</v>
      </c>
      <c r="B12" s="104"/>
      <c r="C12" s="106" t="s">
        <v>1914</v>
      </c>
      <c r="D12" s="104"/>
    </row>
    <row r="13" s="130" customFormat="1" ht="21" customHeight="1" spans="1:6">
      <c r="A13" s="106" t="s">
        <v>1914</v>
      </c>
      <c r="B13" s="104"/>
      <c r="C13" s="103" t="s">
        <v>1915</v>
      </c>
      <c r="D13" s="104"/>
    </row>
    <row r="14" s="129" customFormat="1" ht="21" customHeight="1" spans="1:6">
      <c r="A14" s="106" t="s">
        <v>1916</v>
      </c>
      <c r="B14" s="104"/>
      <c r="C14" s="105" t="s">
        <v>1909</v>
      </c>
      <c r="D14" s="104"/>
    </row>
    <row r="15" s="130" customFormat="1" ht="21" customHeight="1" spans="1:6">
      <c r="A15" s="103" t="s">
        <v>1917</v>
      </c>
      <c r="B15" s="104"/>
      <c r="C15" s="105" t="s">
        <v>1910</v>
      </c>
      <c r="D15" s="104"/>
    </row>
    <row r="16" s="129" customFormat="1" ht="21" customHeight="1" spans="1:6">
      <c r="A16" s="106" t="s">
        <v>1909</v>
      </c>
      <c r="B16" s="104"/>
      <c r="C16" s="105" t="s">
        <v>1911</v>
      </c>
      <c r="D16" s="104"/>
    </row>
    <row r="17" s="130" customFormat="1" ht="21" customHeight="1" spans="1:4">
      <c r="A17" s="106" t="s">
        <v>1910</v>
      </c>
      <c r="B17" s="104"/>
      <c r="C17" s="106" t="s">
        <v>1912</v>
      </c>
      <c r="D17" s="104"/>
    </row>
    <row r="18" s="129" customFormat="1" ht="21" customHeight="1" spans="1:4">
      <c r="A18" s="106" t="s">
        <v>1911</v>
      </c>
      <c r="B18" s="104"/>
      <c r="C18" s="106" t="s">
        <v>1913</v>
      </c>
      <c r="D18" s="104"/>
    </row>
    <row r="19" s="130" customFormat="1" ht="21" customHeight="1" spans="1:4">
      <c r="A19" s="106" t="s">
        <v>1913</v>
      </c>
      <c r="B19" s="104"/>
      <c r="C19" s="106" t="s">
        <v>1914</v>
      </c>
      <c r="D19" s="104"/>
    </row>
    <row r="20" s="130" customFormat="1" ht="21" customHeight="1" spans="1:4">
      <c r="A20" s="106" t="s">
        <v>1914</v>
      </c>
      <c r="B20" s="104"/>
      <c r="C20" s="106" t="s">
        <v>1916</v>
      </c>
      <c r="D20" s="104"/>
    </row>
    <row r="21" s="129" customFormat="1" ht="21" customHeight="1" spans="1:4">
      <c r="A21" s="103" t="s">
        <v>1918</v>
      </c>
      <c r="B21" s="104"/>
      <c r="C21" s="103" t="s">
        <v>1919</v>
      </c>
      <c r="D21" s="104"/>
    </row>
    <row r="22" s="129" customFormat="1" ht="21" customHeight="1" spans="1:4">
      <c r="A22" s="105" t="s">
        <v>1909</v>
      </c>
      <c r="B22" s="104"/>
      <c r="C22" s="105" t="s">
        <v>1909</v>
      </c>
      <c r="D22" s="104"/>
    </row>
    <row r="23" s="129" customFormat="1" ht="21" customHeight="1" spans="1:4">
      <c r="A23" s="105" t="s">
        <v>1910</v>
      </c>
      <c r="B23" s="104"/>
      <c r="C23" s="105" t="s">
        <v>1910</v>
      </c>
      <c r="D23" s="104"/>
    </row>
    <row r="24" s="129" customFormat="1" ht="21" customHeight="1" spans="1:4">
      <c r="A24" s="105" t="s">
        <v>1911</v>
      </c>
      <c r="B24" s="104"/>
      <c r="C24" s="105" t="s">
        <v>1911</v>
      </c>
      <c r="D24" s="104"/>
    </row>
    <row r="25" s="129" customFormat="1" ht="21" customHeight="1" spans="1:4">
      <c r="A25" s="106" t="s">
        <v>1912</v>
      </c>
      <c r="B25" s="104"/>
      <c r="C25" s="106" t="s">
        <v>1912</v>
      </c>
      <c r="D25" s="104"/>
    </row>
    <row r="26" s="129" customFormat="1" ht="21" customHeight="1" spans="1:4">
      <c r="A26" s="106" t="s">
        <v>1913</v>
      </c>
      <c r="B26" s="104"/>
      <c r="C26" s="106" t="s">
        <v>1913</v>
      </c>
      <c r="D26" s="104"/>
    </row>
    <row r="27" s="129" customFormat="1" ht="21" customHeight="1" spans="1:4">
      <c r="A27" s="106" t="s">
        <v>1914</v>
      </c>
      <c r="B27" s="104"/>
      <c r="C27" s="106" t="s">
        <v>1914</v>
      </c>
      <c r="D27" s="104"/>
    </row>
    <row r="28" s="129" customFormat="1" ht="21" customHeight="1" spans="1:4">
      <c r="A28" s="106" t="s">
        <v>1916</v>
      </c>
      <c r="B28" s="104"/>
      <c r="C28" s="106" t="s">
        <v>1916</v>
      </c>
      <c r="D28" s="104"/>
    </row>
    <row r="29" s="129" customFormat="1" ht="21" customHeight="1" spans="1:4">
      <c r="A29" s="108" t="s">
        <v>1920</v>
      </c>
      <c r="B29" s="104"/>
      <c r="C29" s="103"/>
      <c r="D29" s="104"/>
    </row>
    <row r="30" s="129" customFormat="1" ht="21" customHeight="1" spans="1:4">
      <c r="A30" s="105" t="s">
        <v>1909</v>
      </c>
      <c r="B30" s="104"/>
      <c r="C30" s="105"/>
      <c r="D30" s="104"/>
    </row>
    <row r="31" s="129" customFormat="1" ht="21" customHeight="1" spans="1:4">
      <c r="A31" s="105" t="s">
        <v>1910</v>
      </c>
      <c r="B31" s="104"/>
      <c r="C31" s="105"/>
      <c r="D31" s="104"/>
    </row>
    <row r="32" s="129" customFormat="1" ht="21" customHeight="1" spans="1:4">
      <c r="A32" s="105" t="s">
        <v>1911</v>
      </c>
      <c r="B32" s="104"/>
      <c r="C32" s="105"/>
      <c r="D32" s="104"/>
    </row>
    <row r="33" s="129" customFormat="1" ht="21" customHeight="1" spans="1:254">
      <c r="A33" s="106" t="s">
        <v>1912</v>
      </c>
      <c r="B33" s="104"/>
      <c r="C33" s="105"/>
      <c r="D33" s="104"/>
    </row>
    <row r="34" s="129" customFormat="1" ht="21" customHeight="1" spans="1:254">
      <c r="A34" s="106" t="s">
        <v>1913</v>
      </c>
      <c r="B34" s="104"/>
      <c r="C34" s="105"/>
      <c r="D34" s="104"/>
    </row>
    <row r="35" s="129" customFormat="1" ht="21" customHeight="1" spans="1:254">
      <c r="A35" s="106" t="s">
        <v>1914</v>
      </c>
      <c r="B35" s="104"/>
      <c r="C35" s="105"/>
      <c r="D35" s="104"/>
    </row>
    <row r="36" s="129" customFormat="1" ht="21" customHeight="1" spans="1:254">
      <c r="A36" s="106" t="s">
        <v>1916</v>
      </c>
      <c r="B36" s="104"/>
      <c r="C36" s="105"/>
      <c r="D36" s="104"/>
    </row>
    <row r="37" s="129" customFormat="1" ht="21" customHeight="1" spans="1:254">
      <c r="A37" s="105"/>
      <c r="B37" s="104"/>
      <c r="C37" s="105"/>
      <c r="D37" s="104"/>
    </row>
    <row r="38" s="130" customFormat="1" ht="21" customHeight="1" spans="1:254">
      <c r="A38" s="109" t="s">
        <v>115</v>
      </c>
      <c r="B38" s="102"/>
      <c r="C38" s="110" t="s">
        <v>116</v>
      </c>
      <c r="D38" s="102"/>
    </row>
    <row r="39" s="130" customFormat="1" ht="21" customHeight="1" spans="1:254">
      <c r="A39" s="104"/>
      <c r="B39" s="104"/>
      <c r="C39" s="102" t="s">
        <v>117</v>
      </c>
      <c r="D39" s="102"/>
    </row>
    <row r="40" s="130" customFormat="1" ht="21" customHeight="1" spans="1:254">
      <c r="A40" s="104"/>
      <c r="B40" s="104"/>
      <c r="C40" s="103" t="s">
        <v>1909</v>
      </c>
      <c r="D40" s="104"/>
    </row>
    <row r="41" s="130" customFormat="1" ht="21" customHeight="1" spans="1:254">
      <c r="A41" s="104"/>
      <c r="B41" s="104"/>
      <c r="C41" s="103" t="s">
        <v>1910</v>
      </c>
      <c r="D41" s="104"/>
    </row>
    <row r="42" s="130" customFormat="1" ht="21" customHeight="1" spans="1:254">
      <c r="A42" s="104"/>
      <c r="B42" s="104"/>
      <c r="C42" s="103" t="s">
        <v>1911</v>
      </c>
      <c r="D42" s="104"/>
    </row>
    <row r="43" s="130" customFormat="1" ht="21" customHeight="1" spans="1:254">
      <c r="A43" s="104"/>
      <c r="B43" s="104"/>
      <c r="C43" s="103" t="s">
        <v>1912</v>
      </c>
      <c r="D43" s="104"/>
    </row>
    <row r="44" s="130" customFormat="1" ht="21" customHeight="1" spans="1:254">
      <c r="A44" s="104"/>
      <c r="B44" s="104"/>
      <c r="C44" s="103" t="s">
        <v>1913</v>
      </c>
      <c r="D44" s="104"/>
    </row>
    <row r="45" s="130" customFormat="1" ht="21" customHeight="1" spans="1:254">
      <c r="A45" s="104"/>
      <c r="B45" s="104"/>
      <c r="C45" s="103" t="s">
        <v>1914</v>
      </c>
      <c r="D45" s="104"/>
    </row>
    <row r="46" s="130" customFormat="1" ht="21" customHeight="1" spans="1:254">
      <c r="A46" s="104"/>
      <c r="B46" s="104"/>
      <c r="C46" s="103" t="s">
        <v>1916</v>
      </c>
      <c r="D46" s="104"/>
    </row>
    <row r="47" s="131" customFormat="1" ht="21" customHeight="1" spans="1:254">
      <c r="A47" s="111" t="s">
        <v>1865</v>
      </c>
      <c r="B47" s="111"/>
      <c r="C47" s="111"/>
      <c r="D47" s="111"/>
      <c r="HU47" s="135"/>
      <c r="HV47" s="135"/>
      <c r="HW47" s="135"/>
      <c r="HX47" s="135"/>
      <c r="HY47" s="135"/>
      <c r="HZ47" s="135"/>
      <c r="IA47" s="135"/>
      <c r="IB47" s="135"/>
      <c r="IC47" s="135"/>
      <c r="ID47" s="135"/>
      <c r="IE47" s="135"/>
      <c r="IF47" s="135"/>
      <c r="IG47" s="135"/>
      <c r="IH47" s="135"/>
      <c r="II47" s="135"/>
      <c r="IJ47" s="135"/>
      <c r="IK47" s="135"/>
      <c r="IL47" s="135"/>
      <c r="IM47" s="135"/>
      <c r="IN47" s="135"/>
      <c r="IO47" s="135"/>
      <c r="IP47" s="135"/>
      <c r="IQ47" s="135"/>
      <c r="IR47" s="135"/>
      <c r="IS47" s="135"/>
      <c r="IT47" s="135"/>
    </row>
    <row r="48" s="91" customFormat="1" ht="24" customHeight="1"/>
    <row r="49" s="91" customFormat="1" ht="24" customHeight="1"/>
    <row r="50" s="91" customFormat="1" ht="24" customHeight="1"/>
    <row r="51" s="91" customFormat="1" ht="24" customHeight="1"/>
    <row r="52" s="91" customFormat="1" ht="24" customHeight="1"/>
    <row r="53" s="91" customFormat="1" ht="24" customHeight="1"/>
    <row r="54" s="91" customFormat="1" ht="24" customHeight="1"/>
    <row r="55" s="91" customFormat="1" ht="24" customHeight="1"/>
    <row r="56" s="91" customFormat="1" ht="24" customHeight="1"/>
    <row r="57" s="91" customFormat="1" ht="24" customHeight="1"/>
    <row r="58" s="91" customFormat="1" ht="24" customHeight="1"/>
    <row r="59" s="91" customFormat="1" ht="24" customHeight="1"/>
    <row r="60" s="91" customFormat="1" ht="24" customHeight="1"/>
    <row r="61" s="91" customFormat="1" ht="24" customHeight="1"/>
    <row r="62" s="91" customFormat="1" ht="24" customHeight="1"/>
    <row r="63" s="91" customFormat="1" ht="24" customHeight="1"/>
    <row r="64" s="91" customFormat="1" ht="24" customHeight="1"/>
    <row r="65" s="91" customFormat="1" ht="24" customHeight="1"/>
    <row r="66" s="91" customFormat="1" ht="24" customHeight="1"/>
    <row r="67" s="91" customFormat="1" ht="24" customHeight="1"/>
    <row r="68" s="91" customFormat="1" ht="24" customHeight="1"/>
    <row r="69" s="91" customFormat="1" ht="24" customHeight="1"/>
    <row r="70" s="91" customFormat="1" ht="24" customHeight="1"/>
    <row r="71" s="91" customFormat="1" ht="24" customHeight="1"/>
    <row r="72" s="91" customFormat="1" ht="24" customHeight="1"/>
    <row r="73" s="91" customFormat="1" ht="24" customHeight="1"/>
    <row r="74" s="91" customFormat="1" ht="24" customHeight="1"/>
    <row r="75" s="91" customFormat="1" ht="24" customHeight="1"/>
    <row r="76" s="91" customFormat="1" ht="24" customHeight="1"/>
    <row r="77" s="91" customFormat="1" ht="24" customHeight="1"/>
    <row r="78" s="91" customFormat="1" ht="24" customHeight="1"/>
    <row r="79" s="91" customFormat="1" ht="24" customHeight="1"/>
    <row r="80" s="91" customFormat="1" ht="24" customHeight="1"/>
    <row r="81" s="91" customFormat="1" ht="24" customHeight="1"/>
  </sheetData>
  <mergeCells count="2">
    <mergeCell ref="A2:D2"/>
    <mergeCell ref="A47:D47"/>
  </mergeCells>
  <printOptions horizontalCentered="1"/>
  <pageMargins left="0.590277777777778" right="0.590277777777778" top="0.393055555555556" bottom="0.590277777777778" header="0.590277777777778" footer="0.393055555555556"/>
  <pageSetup paperSize="9" scale="99" fitToHeight="0" orientation="portrait" blackAndWhite="1" useFirstPageNumber="1" horizontalDpi="600" verticalDpi="600"/>
  <headerFooter alignWithMargins="0">
    <oddFooter>&amp;C&amp;P</oddFooter>
  </headerFooter>
  <colBreaks count="1" manualBreakCount="1">
    <brk id="4" max="655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73"/>
  <sheetViews>
    <sheetView showZeros="0" workbookViewId="0">
      <selection activeCell="A1" sqref="A1"/>
    </sheetView>
  </sheetViews>
  <sheetFormatPr defaultColWidth="9" defaultRowHeight="14.25" outlineLevelCol="6"/>
  <cols>
    <col min="1" max="1" width="36.625" style="285" customWidth="1"/>
    <col min="2" max="2" width="10.625" style="677" customWidth="1"/>
    <col min="3" max="3" width="36.625" style="285" customWidth="1"/>
    <col min="4" max="4" width="10.625" style="677" customWidth="1"/>
    <col min="5" max="16384" width="9" style="285"/>
  </cols>
  <sheetData>
    <row r="1" s="676" customFormat="1" ht="24" customHeight="1" spans="1:7">
      <c r="A1" s="678" t="s">
        <v>65</v>
      </c>
      <c r="B1" s="679"/>
      <c r="D1" s="679"/>
    </row>
    <row r="2" s="281" customFormat="1" ht="42" customHeight="1" spans="1:7">
      <c r="A2" s="680" t="s">
        <v>66</v>
      </c>
      <c r="B2" s="681"/>
      <c r="C2" s="682"/>
      <c r="D2" s="681"/>
    </row>
    <row r="3" s="282" customFormat="1" ht="27" customHeight="1" spans="1:7">
      <c r="B3" s="683"/>
      <c r="C3" s="684" t="s">
        <v>67</v>
      </c>
      <c r="D3" s="683"/>
      <c r="E3" s="294"/>
      <c r="F3" s="294"/>
    </row>
    <row r="4" s="283" customFormat="1" ht="30" customHeight="1" spans="1:7">
      <c r="A4" s="99" t="s">
        <v>68</v>
      </c>
      <c r="B4" s="685" t="s">
        <v>6</v>
      </c>
      <c r="C4" s="101" t="s">
        <v>69</v>
      </c>
      <c r="D4" s="686" t="s">
        <v>6</v>
      </c>
    </row>
    <row r="5" s="284" customFormat="1" ht="22" customHeight="1" spans="1:7">
      <c r="A5" s="687" t="s">
        <v>70</v>
      </c>
      <c r="B5" s="597">
        <v>122451</v>
      </c>
      <c r="C5" s="688" t="s">
        <v>71</v>
      </c>
      <c r="D5" s="597">
        <v>220005</v>
      </c>
    </row>
    <row r="6" s="284" customFormat="1" ht="22" customHeight="1" spans="1:7">
      <c r="A6" s="687" t="s">
        <v>72</v>
      </c>
      <c r="B6" s="597"/>
      <c r="C6" s="688" t="s">
        <v>73</v>
      </c>
      <c r="D6" s="597"/>
    </row>
    <row r="7" s="284" customFormat="1" ht="22" customHeight="1" spans="1:7">
      <c r="A7" s="604" t="s">
        <v>74</v>
      </c>
      <c r="B7" s="600">
        <v>89929</v>
      </c>
      <c r="C7" s="604" t="s">
        <v>75</v>
      </c>
      <c r="D7" s="600">
        <v>9820</v>
      </c>
    </row>
    <row r="8" s="284" customFormat="1" ht="22" customHeight="1" spans="1:7">
      <c r="A8" s="607" t="s">
        <v>76</v>
      </c>
      <c r="B8" s="600">
        <f>75926-356</f>
        <v>75570</v>
      </c>
      <c r="C8" s="607" t="s">
        <v>77</v>
      </c>
      <c r="D8" s="600"/>
    </row>
    <row r="9" s="284" customFormat="1" ht="22" customHeight="1" spans="1:7">
      <c r="A9" s="607" t="s">
        <v>78</v>
      </c>
      <c r="B9" s="600">
        <v>14359</v>
      </c>
      <c r="C9" s="607" t="s">
        <v>79</v>
      </c>
      <c r="D9" s="600"/>
    </row>
    <row r="10" s="284" customFormat="1" ht="22" customHeight="1" spans="1:7">
      <c r="A10" s="604" t="s">
        <v>80</v>
      </c>
      <c r="B10" s="600">
        <v>5545</v>
      </c>
      <c r="C10" s="604" t="s">
        <v>81</v>
      </c>
      <c r="D10" s="600"/>
    </row>
    <row r="11" s="284" customFormat="1" ht="22" customHeight="1" spans="1:7">
      <c r="A11" s="604" t="s">
        <v>82</v>
      </c>
      <c r="B11" s="600">
        <v>27060</v>
      </c>
      <c r="C11" s="604" t="s">
        <v>83</v>
      </c>
      <c r="D11" s="600"/>
    </row>
    <row r="12" s="284" customFormat="1" ht="22" customHeight="1" spans="1:7">
      <c r="A12" s="607" t="s">
        <v>84</v>
      </c>
      <c r="B12" s="600"/>
      <c r="C12" s="607" t="s">
        <v>85</v>
      </c>
      <c r="D12" s="600"/>
    </row>
    <row r="13" s="284" customFormat="1" ht="22" customHeight="1" spans="1:7">
      <c r="A13" s="607" t="s">
        <v>86</v>
      </c>
      <c r="B13" s="600">
        <v>200</v>
      </c>
      <c r="C13" s="607" t="s">
        <v>87</v>
      </c>
      <c r="D13" s="600"/>
    </row>
    <row r="14" s="284" customFormat="1" ht="22" customHeight="1" spans="1:7">
      <c r="A14" s="607" t="s">
        <v>88</v>
      </c>
      <c r="B14" s="600">
        <v>26860</v>
      </c>
      <c r="C14" s="607" t="s">
        <v>89</v>
      </c>
      <c r="D14" s="600"/>
    </row>
    <row r="15" s="284" customFormat="1" ht="22" customHeight="1" spans="1:7">
      <c r="A15" s="604" t="s">
        <v>90</v>
      </c>
      <c r="B15" s="600">
        <v>20616</v>
      </c>
      <c r="C15" s="607" t="s">
        <v>91</v>
      </c>
      <c r="D15" s="600"/>
    </row>
    <row r="16" s="284" customFormat="1" ht="22" customHeight="1" spans="1:7">
      <c r="A16" s="607" t="s">
        <v>92</v>
      </c>
      <c r="B16" s="600">
        <v>20616</v>
      </c>
      <c r="C16" s="604" t="s">
        <v>93</v>
      </c>
      <c r="D16" s="610">
        <v>921</v>
      </c>
      <c r="F16" s="605"/>
      <c r="G16" s="689"/>
    </row>
    <row r="17" s="284" customFormat="1" ht="22" customHeight="1" spans="1:7">
      <c r="A17" s="607" t="s">
        <v>94</v>
      </c>
      <c r="B17" s="600"/>
      <c r="C17" s="604" t="s">
        <v>95</v>
      </c>
      <c r="D17" s="610"/>
      <c r="F17" s="605"/>
      <c r="G17" s="689"/>
    </row>
    <row r="18" s="284" customFormat="1" ht="22" customHeight="1" spans="1:7">
      <c r="A18" s="607" t="s">
        <v>96</v>
      </c>
      <c r="B18" s="600"/>
      <c r="C18" s="604" t="s">
        <v>97</v>
      </c>
      <c r="D18" s="610"/>
      <c r="F18" s="605"/>
      <c r="G18" s="689"/>
    </row>
    <row r="19" s="284" customFormat="1" ht="22" customHeight="1" spans="1:7">
      <c r="A19" s="607" t="s">
        <v>98</v>
      </c>
      <c r="B19" s="600"/>
      <c r="C19" s="604" t="s">
        <v>99</v>
      </c>
      <c r="D19" s="610"/>
      <c r="F19" s="605"/>
      <c r="G19" s="689"/>
    </row>
    <row r="20" s="284" customFormat="1" ht="22" customHeight="1" spans="1:7">
      <c r="A20" s="604" t="s">
        <v>100</v>
      </c>
      <c r="B20" s="600"/>
      <c r="C20" s="609" t="s">
        <v>101</v>
      </c>
      <c r="D20" s="610">
        <v>18433</v>
      </c>
      <c r="F20" s="605"/>
      <c r="G20" s="689"/>
    </row>
    <row r="21" s="284" customFormat="1" ht="22" customHeight="1" spans="1:7">
      <c r="A21" s="607" t="s">
        <v>102</v>
      </c>
      <c r="B21" s="600"/>
      <c r="C21" s="604" t="s">
        <v>103</v>
      </c>
      <c r="D21" s="600">
        <v>18216</v>
      </c>
      <c r="F21" s="605"/>
      <c r="G21" s="689"/>
    </row>
    <row r="22" s="284" customFormat="1" ht="22" customHeight="1" spans="1:7">
      <c r="A22" s="607" t="s">
        <v>104</v>
      </c>
      <c r="B22" s="600"/>
      <c r="C22" s="607" t="s">
        <v>105</v>
      </c>
      <c r="D22" s="600"/>
      <c r="F22" s="689"/>
      <c r="G22" s="689"/>
    </row>
    <row r="23" s="284" customFormat="1" ht="22" customHeight="1" spans="1:7">
      <c r="A23" s="607" t="s">
        <v>106</v>
      </c>
      <c r="B23" s="600"/>
      <c r="C23" s="607" t="s">
        <v>107</v>
      </c>
      <c r="D23" s="600"/>
    </row>
    <row r="24" s="284" customFormat="1" ht="22" customHeight="1" spans="1:7">
      <c r="A24" s="607" t="s">
        <v>108</v>
      </c>
      <c r="B24" s="600"/>
      <c r="C24" s="607" t="s">
        <v>109</v>
      </c>
      <c r="D24" s="600">
        <v>217</v>
      </c>
    </row>
    <row r="25" s="284" customFormat="1" ht="22" customHeight="1" spans="1:7">
      <c r="A25" s="604" t="s">
        <v>110</v>
      </c>
      <c r="B25" s="601">
        <v>142</v>
      </c>
      <c r="C25" s="690" t="s">
        <v>111</v>
      </c>
      <c r="D25" s="597"/>
    </row>
    <row r="26" s="284" customFormat="1" ht="22" customHeight="1" spans="1:7">
      <c r="A26" s="604" t="s">
        <v>112</v>
      </c>
      <c r="B26" s="601"/>
      <c r="C26" s="690"/>
      <c r="D26" s="597"/>
    </row>
    <row r="27" s="284" customFormat="1" ht="22" customHeight="1" spans="1:7">
      <c r="A27" s="604" t="s">
        <v>113</v>
      </c>
      <c r="B27" s="601"/>
      <c r="C27" s="690"/>
      <c r="D27" s="597"/>
    </row>
    <row r="28" s="284" customFormat="1" ht="22" customHeight="1" spans="1:7">
      <c r="A28" s="604" t="s">
        <v>114</v>
      </c>
      <c r="B28" s="601"/>
      <c r="C28" s="690"/>
      <c r="D28" s="597"/>
    </row>
    <row r="29" s="284" customFormat="1" ht="22" customHeight="1" spans="1:7">
      <c r="A29" s="109" t="s">
        <v>115</v>
      </c>
      <c r="B29" s="597">
        <v>265743</v>
      </c>
      <c r="C29" s="110" t="s">
        <v>116</v>
      </c>
      <c r="D29" s="614">
        <v>249179</v>
      </c>
    </row>
    <row r="30" s="284" customFormat="1" ht="22" customHeight="1" spans="1:7">
      <c r="A30" s="691"/>
      <c r="B30" s="692"/>
      <c r="C30" s="616" t="s">
        <v>117</v>
      </c>
      <c r="D30" s="598">
        <f>B29-D29</f>
        <v>16564</v>
      </c>
    </row>
    <row r="31" s="284" customFormat="1" ht="22" customHeight="1" spans="1:7">
      <c r="A31" s="691"/>
      <c r="B31" s="692"/>
      <c r="C31" s="617" t="s">
        <v>118</v>
      </c>
      <c r="D31" s="598">
        <f>D30</f>
        <v>16564</v>
      </c>
    </row>
    <row r="32" s="284" customFormat="1" ht="24" customHeight="1" spans="1:7">
      <c r="B32" s="693"/>
      <c r="D32" s="693"/>
    </row>
    <row r="33" s="284" customFormat="1" ht="24" customHeight="1" spans="2:4">
      <c r="B33" s="693"/>
      <c r="D33" s="693"/>
    </row>
    <row r="34" s="284" customFormat="1" ht="24" customHeight="1" spans="2:4">
      <c r="B34" s="693"/>
      <c r="D34" s="693"/>
    </row>
    <row r="35" s="284" customFormat="1" ht="24" customHeight="1" spans="2:4">
      <c r="B35" s="693"/>
      <c r="D35" s="693"/>
    </row>
    <row r="36" s="284" customFormat="1" ht="24" customHeight="1" spans="2:4">
      <c r="B36" s="693"/>
      <c r="D36" s="693"/>
    </row>
    <row r="37" s="284" customFormat="1" ht="24" customHeight="1" spans="2:4">
      <c r="B37" s="693"/>
      <c r="D37" s="693"/>
    </row>
    <row r="38" s="284" customFormat="1" ht="24" customHeight="1" spans="2:4">
      <c r="B38" s="693"/>
      <c r="D38" s="693"/>
    </row>
    <row r="39" s="284" customFormat="1" ht="24" customHeight="1" spans="2:4">
      <c r="B39" s="693"/>
      <c r="D39" s="693"/>
    </row>
    <row r="40" s="284" customFormat="1" ht="24" customHeight="1" spans="2:4">
      <c r="B40" s="693"/>
      <c r="D40" s="693"/>
    </row>
    <row r="41" s="284" customFormat="1" ht="24" customHeight="1" spans="2:4">
      <c r="B41" s="693"/>
      <c r="D41" s="693"/>
    </row>
    <row r="42" s="284" customFormat="1" ht="24" customHeight="1" spans="2:4">
      <c r="B42" s="693"/>
      <c r="D42" s="693"/>
    </row>
    <row r="43" s="284" customFormat="1" ht="24" customHeight="1" spans="2:4">
      <c r="B43" s="693"/>
      <c r="D43" s="693"/>
    </row>
    <row r="44" s="284" customFormat="1" ht="24" customHeight="1" spans="2:4">
      <c r="B44" s="693"/>
      <c r="D44" s="693"/>
    </row>
    <row r="45" s="284" customFormat="1" ht="24" customHeight="1" spans="2:4">
      <c r="B45" s="693"/>
      <c r="D45" s="693"/>
    </row>
    <row r="46" s="284" customFormat="1" ht="24" customHeight="1" spans="2:4">
      <c r="B46" s="693"/>
      <c r="D46" s="693"/>
    </row>
    <row r="47" s="284" customFormat="1" ht="24" customHeight="1" spans="2:4">
      <c r="B47" s="693"/>
      <c r="D47" s="693"/>
    </row>
    <row r="48" s="284" customFormat="1" ht="24" customHeight="1" spans="2:4">
      <c r="B48" s="693"/>
      <c r="D48" s="693"/>
    </row>
    <row r="49" s="284" customFormat="1" ht="24" customHeight="1" spans="2:4">
      <c r="B49" s="693"/>
      <c r="D49" s="693"/>
    </row>
    <row r="50" s="284" customFormat="1" ht="24" customHeight="1" spans="2:4">
      <c r="B50" s="693"/>
      <c r="D50" s="693"/>
    </row>
    <row r="51" s="284" customFormat="1" ht="24" customHeight="1" spans="2:4">
      <c r="B51" s="693"/>
      <c r="D51" s="693"/>
    </row>
    <row r="52" s="284" customFormat="1" ht="24" customHeight="1" spans="2:4">
      <c r="B52" s="693"/>
      <c r="D52" s="693"/>
    </row>
    <row r="53" s="284" customFormat="1" ht="24" customHeight="1" spans="2:4">
      <c r="B53" s="693"/>
      <c r="D53" s="693"/>
    </row>
    <row r="54" s="284" customFormat="1" ht="24" customHeight="1" spans="2:4">
      <c r="B54" s="693"/>
      <c r="D54" s="693"/>
    </row>
    <row r="55" s="284" customFormat="1" ht="24" customHeight="1" spans="2:4">
      <c r="B55" s="693"/>
      <c r="D55" s="693"/>
    </row>
    <row r="56" s="284" customFormat="1" ht="24" customHeight="1" spans="2:4">
      <c r="B56" s="693"/>
      <c r="D56" s="693"/>
    </row>
    <row r="57" s="284" customFormat="1" ht="24" customHeight="1" spans="2:4">
      <c r="B57" s="693"/>
      <c r="D57" s="693"/>
    </row>
    <row r="58" s="284" customFormat="1" ht="24" customHeight="1" spans="2:4">
      <c r="B58" s="693"/>
      <c r="D58" s="693"/>
    </row>
    <row r="59" s="284" customFormat="1" ht="24" customHeight="1" spans="2:4">
      <c r="B59" s="693"/>
      <c r="D59" s="693"/>
    </row>
    <row r="60" s="284" customFormat="1" ht="24" customHeight="1" spans="2:4">
      <c r="B60" s="693"/>
      <c r="D60" s="693"/>
    </row>
    <row r="61" s="284" customFormat="1" ht="24" customHeight="1" spans="2:4">
      <c r="B61" s="693"/>
      <c r="D61" s="693"/>
    </row>
    <row r="62" s="284" customFormat="1" ht="24" customHeight="1" spans="2:4">
      <c r="B62" s="693"/>
      <c r="D62" s="693"/>
    </row>
    <row r="63" s="284" customFormat="1" ht="24" customHeight="1" spans="2:4">
      <c r="B63" s="693"/>
      <c r="D63" s="693"/>
    </row>
    <row r="64" s="284" customFormat="1" ht="24" customHeight="1" spans="2:4">
      <c r="B64" s="693"/>
      <c r="D64" s="693"/>
    </row>
    <row r="65" s="284" customFormat="1" ht="24" customHeight="1" spans="2:4">
      <c r="B65" s="693"/>
      <c r="D65" s="693"/>
    </row>
    <row r="66" s="284" customFormat="1" ht="24" customHeight="1" spans="2:4">
      <c r="B66" s="693"/>
      <c r="D66" s="693"/>
    </row>
    <row r="67" s="284" customFormat="1" ht="24" customHeight="1" spans="2:4">
      <c r="B67" s="693"/>
      <c r="D67" s="693"/>
    </row>
    <row r="68" s="284" customFormat="1" ht="24" customHeight="1" spans="2:4">
      <c r="B68" s="693"/>
      <c r="D68" s="693"/>
    </row>
    <row r="69" s="284" customFormat="1" ht="24" customHeight="1" spans="2:4">
      <c r="B69" s="693"/>
      <c r="D69" s="693"/>
    </row>
    <row r="70" s="284" customFormat="1" ht="24" customHeight="1" spans="2:4">
      <c r="B70" s="693"/>
      <c r="D70" s="693"/>
    </row>
    <row r="71" s="284" customFormat="1" ht="24" customHeight="1" spans="2:4">
      <c r="B71" s="693"/>
      <c r="D71" s="693"/>
    </row>
    <row r="72" s="284" customFormat="1" ht="24" customHeight="1" spans="2:4">
      <c r="B72" s="693"/>
      <c r="D72" s="693"/>
    </row>
    <row r="73" s="284" customFormat="1" ht="24" customHeight="1" spans="2:4">
      <c r="B73" s="693"/>
      <c r="D73" s="693"/>
    </row>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7" firstPageNumber="0" fitToHeight="0" orientation="portrait" blackAndWhite="1" useFirstPageNumber="1" horizontalDpi="600" verticalDpi="600"/>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topLeftCell="A37" workbookViewId="0">
      <selection activeCell="A1" sqref="A1:E47"/>
    </sheetView>
  </sheetViews>
  <sheetFormatPr defaultColWidth="8.875" defaultRowHeight="14.25"/>
  <cols>
    <col min="1" max="1" width="48.625" style="95" customWidth="1"/>
    <col min="2" max="5" width="10.625" style="112" customWidth="1"/>
    <col min="6" max="11" width="9" style="95"/>
    <col min="12" max="16384" width="8.875" style="95"/>
  </cols>
  <sheetData>
    <row r="1" s="1" customFormat="1" ht="24" customHeight="1" spans="1:231">
      <c r="A1" s="1" t="s">
        <v>1921</v>
      </c>
    </row>
    <row r="2" s="88" customFormat="1" ht="36" customHeight="1" spans="1:231">
      <c r="A2" s="96" t="s">
        <v>1922</v>
      </c>
      <c r="B2" s="113"/>
      <c r="C2" s="113"/>
      <c r="D2" s="113"/>
      <c r="E2" s="113"/>
    </row>
    <row r="3" s="89" customFormat="1" ht="19" customHeight="1" spans="1:231">
      <c r="B3" s="98"/>
      <c r="C3" s="98"/>
      <c r="D3" s="98"/>
      <c r="E3" s="97" t="s">
        <v>2</v>
      </c>
      <c r="F3" s="97"/>
    </row>
    <row r="4" s="90" customFormat="1" ht="30" customHeight="1" spans="1:231">
      <c r="A4" s="114" t="s">
        <v>1824</v>
      </c>
      <c r="B4" s="115" t="s">
        <v>4</v>
      </c>
      <c r="C4" s="115" t="s">
        <v>121</v>
      </c>
      <c r="D4" s="116" t="s">
        <v>6</v>
      </c>
      <c r="E4" s="117" t="s">
        <v>7</v>
      </c>
    </row>
    <row r="5" s="124" customFormat="1" ht="24" customHeight="1" spans="1:231">
      <c r="A5" s="118" t="s">
        <v>1825</v>
      </c>
      <c r="B5" s="118"/>
      <c r="C5" s="118"/>
      <c r="D5" s="118"/>
      <c r="E5" s="119"/>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3"/>
      <c r="DI5" s="93"/>
      <c r="DJ5" s="93"/>
      <c r="DK5" s="93"/>
      <c r="DL5" s="93"/>
      <c r="DM5" s="93"/>
      <c r="DN5" s="93"/>
      <c r="DO5" s="93"/>
      <c r="DP5" s="93"/>
      <c r="DQ5" s="93"/>
      <c r="DR5" s="93"/>
      <c r="DS5" s="93"/>
      <c r="DT5" s="93"/>
      <c r="DU5" s="93"/>
      <c r="DV5" s="93"/>
      <c r="DW5" s="93"/>
      <c r="DX5" s="93"/>
      <c r="DY5" s="93"/>
      <c r="DZ5" s="93"/>
      <c r="EA5" s="93"/>
      <c r="EB5" s="93"/>
      <c r="EC5" s="93"/>
      <c r="ED5" s="93"/>
      <c r="EE5" s="93"/>
      <c r="EF5" s="93"/>
      <c r="EG5" s="93"/>
      <c r="EH5" s="93"/>
      <c r="EI5" s="93"/>
      <c r="EJ5" s="93"/>
      <c r="EK5" s="93"/>
      <c r="EL5" s="93"/>
      <c r="EM5" s="93"/>
      <c r="EN5" s="93"/>
      <c r="EO5" s="93"/>
      <c r="EP5" s="93"/>
      <c r="EQ5" s="93"/>
      <c r="ER5" s="93"/>
      <c r="ES5" s="93"/>
      <c r="ET5" s="93"/>
      <c r="EU5" s="93"/>
      <c r="EV5" s="93"/>
      <c r="EW5" s="93"/>
      <c r="EX5" s="93"/>
      <c r="EY5" s="93"/>
      <c r="EZ5" s="93"/>
      <c r="FA5" s="93"/>
      <c r="FB5" s="93"/>
      <c r="FC5" s="93"/>
      <c r="FD5" s="93"/>
      <c r="FE5" s="93"/>
      <c r="FF5" s="93"/>
      <c r="FG5" s="93"/>
      <c r="FH5" s="93"/>
      <c r="FI5" s="93"/>
      <c r="FJ5" s="93"/>
      <c r="FK5" s="93"/>
      <c r="FL5" s="93"/>
      <c r="FM5" s="93"/>
      <c r="FN5" s="93"/>
      <c r="FO5" s="93"/>
      <c r="FP5" s="93"/>
      <c r="FQ5" s="93"/>
      <c r="FR5" s="93"/>
      <c r="FS5" s="93"/>
      <c r="FT5" s="93"/>
      <c r="FU5" s="93"/>
      <c r="FV5" s="93"/>
      <c r="FW5" s="93"/>
      <c r="FX5" s="93"/>
      <c r="FY5" s="93"/>
      <c r="FZ5" s="93"/>
      <c r="GA5" s="93"/>
      <c r="GB5" s="93"/>
      <c r="GC5" s="93"/>
      <c r="GD5" s="93"/>
      <c r="GE5" s="93"/>
      <c r="GF5" s="93"/>
      <c r="GG5" s="93"/>
      <c r="GH5" s="93"/>
      <c r="GI5" s="93"/>
      <c r="GJ5" s="93"/>
      <c r="GK5" s="93"/>
      <c r="GL5" s="93"/>
      <c r="GM5" s="93"/>
      <c r="GN5" s="93"/>
      <c r="GO5" s="93"/>
      <c r="GP5" s="93"/>
      <c r="GQ5" s="93"/>
      <c r="GR5" s="93"/>
      <c r="GS5" s="93"/>
      <c r="GT5" s="93"/>
      <c r="GU5" s="93"/>
      <c r="GV5" s="93"/>
      <c r="GW5" s="93"/>
      <c r="GX5" s="93"/>
      <c r="GY5" s="93"/>
      <c r="GZ5" s="93"/>
      <c r="HA5" s="93"/>
      <c r="HB5" s="93"/>
      <c r="HC5" s="93"/>
      <c r="HD5" s="93"/>
      <c r="HE5" s="93"/>
      <c r="HF5" s="93"/>
      <c r="HG5" s="93"/>
      <c r="HH5" s="93"/>
      <c r="HI5" s="93"/>
      <c r="HJ5" s="93"/>
      <c r="HK5" s="93"/>
      <c r="HL5" s="93"/>
      <c r="HM5" s="93"/>
      <c r="HN5" s="93"/>
      <c r="HO5" s="93"/>
      <c r="HP5" s="93"/>
      <c r="HQ5" s="93"/>
      <c r="HR5" s="93"/>
      <c r="HS5" s="93"/>
      <c r="HT5" s="93"/>
      <c r="HU5" s="93"/>
    </row>
    <row r="6" s="93" customFormat="1" ht="24" customHeight="1" spans="1:231">
      <c r="A6" s="82" t="s">
        <v>1826</v>
      </c>
      <c r="B6" s="82"/>
      <c r="C6" s="82"/>
      <c r="D6" s="82"/>
      <c r="E6" s="120"/>
      <c r="HV6" s="94"/>
      <c r="HW6" s="94"/>
    </row>
    <row r="7" s="93" customFormat="1" ht="24" customHeight="1" spans="1:231">
      <c r="A7" s="104" t="s">
        <v>1827</v>
      </c>
      <c r="B7" s="104"/>
      <c r="C7" s="104"/>
      <c r="D7" s="104"/>
      <c r="E7" s="120"/>
      <c r="HV7" s="94"/>
      <c r="HW7" s="94"/>
    </row>
    <row r="8" s="93" customFormat="1" ht="24" customHeight="1" spans="1:231">
      <c r="A8" s="104" t="s">
        <v>1828</v>
      </c>
      <c r="B8" s="104"/>
      <c r="C8" s="104"/>
      <c r="D8" s="104"/>
      <c r="E8" s="120"/>
      <c r="HV8" s="94"/>
      <c r="HW8" s="94"/>
    </row>
    <row r="9" s="93" customFormat="1" ht="24" customHeight="1" spans="1:231">
      <c r="A9" s="104" t="s">
        <v>1829</v>
      </c>
      <c r="B9" s="104"/>
      <c r="C9" s="104"/>
      <c r="D9" s="104"/>
      <c r="E9" s="120"/>
      <c r="HV9" s="94"/>
      <c r="HW9" s="94"/>
    </row>
    <row r="10" s="93" customFormat="1" ht="24" customHeight="1" spans="1:231">
      <c r="A10" s="122" t="s">
        <v>1830</v>
      </c>
      <c r="B10" s="122"/>
      <c r="C10" s="122"/>
      <c r="D10" s="122"/>
      <c r="E10" s="120"/>
      <c r="HV10" s="94"/>
      <c r="HW10" s="94"/>
    </row>
    <row r="11" s="124" customFormat="1" ht="24" customHeight="1" spans="1:231">
      <c r="A11" s="118" t="s">
        <v>1831</v>
      </c>
      <c r="B11" s="118"/>
      <c r="C11" s="118"/>
      <c r="D11" s="118"/>
      <c r="E11" s="119"/>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row>
    <row r="12" s="93" customFormat="1" ht="24" customHeight="1" spans="1:231">
      <c r="A12" s="82" t="s">
        <v>1832</v>
      </c>
      <c r="B12" s="82"/>
      <c r="C12" s="82"/>
      <c r="D12" s="82"/>
      <c r="E12" s="120"/>
      <c r="HV12" s="94"/>
      <c r="HW12" s="94"/>
    </row>
    <row r="13" s="93" customFormat="1" ht="24" customHeight="1" spans="1:231">
      <c r="A13" s="104" t="s">
        <v>1833</v>
      </c>
      <c r="B13" s="104"/>
      <c r="C13" s="104"/>
      <c r="D13" s="104"/>
      <c r="E13" s="120"/>
      <c r="N13" s="121"/>
      <c r="HV13" s="94"/>
      <c r="HW13" s="94"/>
    </row>
    <row r="14" s="93" customFormat="1" ht="24" customHeight="1" spans="1:231">
      <c r="A14" s="104" t="s">
        <v>1834</v>
      </c>
      <c r="B14" s="104"/>
      <c r="C14" s="104"/>
      <c r="D14" s="104"/>
      <c r="E14" s="120"/>
      <c r="HV14" s="94"/>
      <c r="HW14" s="94"/>
    </row>
    <row r="15" s="93" customFormat="1" ht="24" customHeight="1" spans="1:231">
      <c r="A15" s="104" t="s">
        <v>1835</v>
      </c>
      <c r="B15" s="104"/>
      <c r="C15" s="104"/>
      <c r="D15" s="104"/>
      <c r="E15" s="120"/>
      <c r="HV15" s="94"/>
      <c r="HW15" s="94"/>
    </row>
    <row r="16" s="124" customFormat="1" ht="24" customHeight="1" spans="1:231">
      <c r="A16" s="118" t="s">
        <v>1836</v>
      </c>
      <c r="B16" s="118"/>
      <c r="C16" s="118"/>
      <c r="D16" s="118"/>
      <c r="E16" s="119"/>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row>
    <row r="17" s="93" customFormat="1" ht="24" customHeight="1" spans="1:231">
      <c r="A17" s="82" t="s">
        <v>1837</v>
      </c>
      <c r="B17" s="82"/>
      <c r="C17" s="82"/>
      <c r="D17" s="82"/>
      <c r="E17" s="120"/>
      <c r="HV17" s="94"/>
      <c r="HW17" s="94"/>
    </row>
    <row r="18" s="93" customFormat="1" ht="24" customHeight="1" spans="1:231">
      <c r="A18" s="82" t="s">
        <v>1838</v>
      </c>
      <c r="B18" s="82"/>
      <c r="C18" s="82"/>
      <c r="D18" s="82"/>
      <c r="E18" s="120"/>
      <c r="HV18" s="94"/>
      <c r="HW18" s="94"/>
    </row>
    <row r="19" s="93" customFormat="1" ht="24" customHeight="1" spans="1:231">
      <c r="A19" s="82" t="s">
        <v>1839</v>
      </c>
      <c r="B19" s="82"/>
      <c r="C19" s="82"/>
      <c r="D19" s="82"/>
      <c r="E19" s="120"/>
      <c r="HV19" s="94"/>
      <c r="HW19" s="94"/>
    </row>
    <row r="20" s="93" customFormat="1" ht="24" customHeight="1" spans="1:231">
      <c r="A20" s="82" t="s">
        <v>1840</v>
      </c>
      <c r="B20" s="82"/>
      <c r="C20" s="82"/>
      <c r="D20" s="82"/>
      <c r="E20" s="120"/>
      <c r="HV20" s="94"/>
      <c r="HW20" s="94"/>
    </row>
    <row r="21" s="124" customFormat="1" ht="24" customHeight="1" spans="1:231">
      <c r="A21" s="118" t="s">
        <v>1841</v>
      </c>
      <c r="B21" s="118"/>
      <c r="C21" s="118"/>
      <c r="D21" s="118"/>
      <c r="E21" s="119"/>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row>
    <row r="22" s="93" customFormat="1" ht="24" customHeight="1" spans="1:231">
      <c r="A22" s="82" t="s">
        <v>1842</v>
      </c>
      <c r="B22" s="82"/>
      <c r="C22" s="82"/>
      <c r="D22" s="82"/>
      <c r="E22" s="120"/>
    </row>
    <row r="23" s="93" customFormat="1" ht="24" customHeight="1" spans="1:231">
      <c r="A23" s="82" t="s">
        <v>1843</v>
      </c>
      <c r="B23" s="82"/>
      <c r="C23" s="82"/>
      <c r="D23" s="82"/>
      <c r="E23" s="120"/>
    </row>
    <row r="24" s="93" customFormat="1" ht="24" customHeight="1" spans="1:231">
      <c r="A24" s="82" t="s">
        <v>1844</v>
      </c>
      <c r="B24" s="82"/>
      <c r="C24" s="82"/>
      <c r="D24" s="82"/>
      <c r="E24" s="120"/>
    </row>
    <row r="25" s="93" customFormat="1" ht="24" customHeight="1" spans="1:231">
      <c r="A25" s="82" t="s">
        <v>1845</v>
      </c>
      <c r="B25" s="82"/>
      <c r="C25" s="82"/>
      <c r="D25" s="82"/>
      <c r="E25" s="120"/>
    </row>
    <row r="26" s="93" customFormat="1" ht="24" customHeight="1" spans="1:231">
      <c r="A26" s="82" t="s">
        <v>1923</v>
      </c>
      <c r="B26" s="82"/>
      <c r="C26" s="82"/>
      <c r="D26" s="82"/>
      <c r="E26" s="120"/>
    </row>
    <row r="27" s="124" customFormat="1" ht="24" customHeight="1" spans="1:231">
      <c r="A27" s="102" t="s">
        <v>1846</v>
      </c>
      <c r="B27" s="102"/>
      <c r="C27" s="102"/>
      <c r="D27" s="102"/>
      <c r="E27" s="119"/>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93"/>
      <c r="FG27" s="93"/>
      <c r="FH27" s="93"/>
      <c r="FI27" s="93"/>
      <c r="FJ27" s="93"/>
      <c r="FK27" s="93"/>
      <c r="FL27" s="93"/>
      <c r="FM27" s="93"/>
      <c r="FN27" s="93"/>
      <c r="FO27" s="93"/>
      <c r="FP27" s="93"/>
      <c r="FQ27" s="93"/>
      <c r="FR27" s="93"/>
      <c r="FS27" s="93"/>
      <c r="FT27" s="93"/>
      <c r="FU27" s="93"/>
      <c r="FV27" s="93"/>
      <c r="FW27" s="93"/>
      <c r="FX27" s="93"/>
      <c r="FY27" s="93"/>
      <c r="FZ27" s="93"/>
      <c r="GA27" s="93"/>
      <c r="GB27" s="93"/>
      <c r="GC27" s="93"/>
      <c r="GD27" s="93"/>
      <c r="GE27" s="93"/>
      <c r="GF27" s="93"/>
      <c r="GG27" s="93"/>
      <c r="GH27" s="93"/>
      <c r="GI27" s="93"/>
      <c r="GJ27" s="93"/>
      <c r="GK27" s="93"/>
      <c r="GL27" s="93"/>
      <c r="GM27" s="93"/>
      <c r="GN27" s="93"/>
      <c r="GO27" s="93"/>
      <c r="GP27" s="93"/>
      <c r="GQ27" s="93"/>
      <c r="GR27" s="93"/>
      <c r="GS27" s="93"/>
      <c r="GT27" s="93"/>
      <c r="GU27" s="93"/>
      <c r="GV27" s="93"/>
      <c r="GW27" s="93"/>
      <c r="GX27" s="93"/>
      <c r="GY27" s="93"/>
      <c r="GZ27" s="93"/>
      <c r="HA27" s="93"/>
      <c r="HB27" s="93"/>
      <c r="HC27" s="93"/>
      <c r="HD27" s="93"/>
      <c r="HE27" s="93"/>
      <c r="HF27" s="93"/>
      <c r="HG27" s="93"/>
      <c r="HH27" s="93"/>
      <c r="HI27" s="93"/>
      <c r="HJ27" s="93"/>
      <c r="HK27" s="93"/>
      <c r="HL27" s="93"/>
      <c r="HM27" s="93"/>
      <c r="HN27" s="93"/>
      <c r="HO27" s="93"/>
      <c r="HP27" s="93"/>
      <c r="HQ27" s="93"/>
      <c r="HR27" s="93"/>
      <c r="HS27" s="93"/>
      <c r="HT27" s="93"/>
      <c r="HU27" s="93"/>
    </row>
    <row r="28" s="93" customFormat="1" ht="24" customHeight="1" spans="1:231">
      <c r="A28" s="82" t="s">
        <v>1847</v>
      </c>
      <c r="B28" s="82"/>
      <c r="C28" s="82"/>
      <c r="D28" s="82"/>
      <c r="E28" s="120"/>
    </row>
    <row r="29" s="93" customFormat="1" ht="24" customHeight="1" spans="1:231">
      <c r="A29" s="82" t="s">
        <v>1848</v>
      </c>
      <c r="B29" s="82"/>
      <c r="C29" s="82"/>
      <c r="D29" s="82"/>
      <c r="E29" s="120"/>
    </row>
    <row r="30" s="93" customFormat="1" ht="24" customHeight="1" spans="1:231">
      <c r="A30" s="82" t="s">
        <v>1849</v>
      </c>
      <c r="B30" s="82"/>
      <c r="C30" s="82"/>
      <c r="D30" s="82"/>
      <c r="E30" s="120"/>
    </row>
    <row r="31" s="93" customFormat="1" ht="24" customHeight="1" spans="1:231">
      <c r="A31" s="82" t="s">
        <v>1850</v>
      </c>
      <c r="B31" s="82"/>
      <c r="C31" s="82"/>
      <c r="D31" s="82"/>
      <c r="E31" s="120"/>
    </row>
    <row r="32" s="93" customFormat="1" ht="24" customHeight="1" spans="1:231">
      <c r="A32" s="82" t="s">
        <v>1851</v>
      </c>
      <c r="B32" s="82"/>
      <c r="C32" s="82"/>
      <c r="D32" s="82"/>
      <c r="E32" s="120"/>
    </row>
    <row r="33" s="93" customFormat="1" ht="24" customHeight="1" spans="1:255">
      <c r="A33" s="82" t="s">
        <v>1852</v>
      </c>
      <c r="B33" s="82"/>
      <c r="C33" s="82"/>
      <c r="D33" s="82"/>
      <c r="E33" s="120"/>
    </row>
    <row r="34" s="124" customFormat="1" ht="24" customHeight="1" spans="1:255">
      <c r="A34" s="102" t="s">
        <v>1853</v>
      </c>
      <c r="B34" s="102"/>
      <c r="C34" s="102"/>
      <c r="D34" s="102"/>
      <c r="E34" s="119"/>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3"/>
      <c r="DT34" s="93"/>
      <c r="DU34" s="93"/>
      <c r="DV34" s="93"/>
      <c r="DW34" s="93"/>
      <c r="DX34" s="93"/>
      <c r="DY34" s="93"/>
      <c r="DZ34" s="93"/>
      <c r="EA34" s="93"/>
      <c r="EB34" s="93"/>
      <c r="EC34" s="93"/>
      <c r="ED34" s="93"/>
      <c r="EE34" s="93"/>
      <c r="EF34" s="93"/>
      <c r="EG34" s="93"/>
      <c r="EH34" s="93"/>
      <c r="EI34" s="93"/>
      <c r="EJ34" s="93"/>
      <c r="EK34" s="93"/>
      <c r="EL34" s="93"/>
      <c r="EM34" s="93"/>
      <c r="EN34" s="93"/>
      <c r="EO34" s="93"/>
      <c r="EP34" s="93"/>
      <c r="EQ34" s="93"/>
      <c r="ER34" s="93"/>
      <c r="ES34" s="93"/>
      <c r="ET34" s="93"/>
      <c r="EU34" s="93"/>
      <c r="EV34" s="93"/>
      <c r="EW34" s="93"/>
      <c r="EX34" s="93"/>
      <c r="EY34" s="93"/>
      <c r="EZ34" s="93"/>
      <c r="FA34" s="93"/>
      <c r="FB34" s="93"/>
      <c r="FC34" s="93"/>
      <c r="FD34" s="93"/>
      <c r="FE34" s="93"/>
      <c r="FF34" s="93"/>
      <c r="FG34" s="93"/>
      <c r="FH34" s="93"/>
      <c r="FI34" s="93"/>
      <c r="FJ34" s="93"/>
      <c r="FK34" s="93"/>
      <c r="FL34" s="93"/>
      <c r="FM34" s="93"/>
      <c r="FN34" s="93"/>
      <c r="FO34" s="93"/>
      <c r="FP34" s="93"/>
      <c r="FQ34" s="93"/>
      <c r="FR34" s="93"/>
      <c r="FS34" s="93"/>
      <c r="FT34" s="93"/>
      <c r="FU34" s="93"/>
      <c r="FV34" s="93"/>
      <c r="FW34" s="93"/>
      <c r="FX34" s="93"/>
      <c r="FY34" s="93"/>
      <c r="FZ34" s="93"/>
      <c r="GA34" s="93"/>
      <c r="GB34" s="93"/>
      <c r="GC34" s="93"/>
      <c r="GD34" s="93"/>
      <c r="GE34" s="93"/>
      <c r="GF34" s="93"/>
      <c r="GG34" s="93"/>
      <c r="GH34" s="93"/>
      <c r="GI34" s="93"/>
      <c r="GJ34" s="93"/>
      <c r="GK34" s="93"/>
      <c r="GL34" s="93"/>
      <c r="GM34" s="93"/>
      <c r="GN34" s="93"/>
      <c r="GO34" s="93"/>
      <c r="GP34" s="93"/>
      <c r="GQ34" s="93"/>
      <c r="GR34" s="93"/>
      <c r="GS34" s="93"/>
      <c r="GT34" s="93"/>
      <c r="GU34" s="93"/>
      <c r="GV34" s="93"/>
      <c r="GW34" s="93"/>
      <c r="GX34" s="93"/>
      <c r="GY34" s="93"/>
      <c r="GZ34" s="93"/>
      <c r="HA34" s="93"/>
      <c r="HB34" s="93"/>
      <c r="HC34" s="93"/>
      <c r="HD34" s="93"/>
      <c r="HE34" s="93"/>
      <c r="HF34" s="93"/>
      <c r="HG34" s="93"/>
      <c r="HH34" s="93"/>
      <c r="HI34" s="93"/>
      <c r="HJ34" s="93"/>
      <c r="HK34" s="93"/>
      <c r="HL34" s="93"/>
      <c r="HM34" s="93"/>
      <c r="HN34" s="93"/>
      <c r="HO34" s="93"/>
      <c r="HP34" s="93"/>
      <c r="HQ34" s="93"/>
      <c r="HR34" s="93"/>
      <c r="HS34" s="93"/>
      <c r="HT34" s="93"/>
      <c r="HU34" s="93"/>
    </row>
    <row r="35" s="93" customFormat="1" ht="24" customHeight="1" spans="1:255">
      <c r="A35" s="82" t="s">
        <v>1854</v>
      </c>
      <c r="B35" s="82"/>
      <c r="C35" s="82"/>
      <c r="D35" s="82"/>
      <c r="E35" s="120"/>
    </row>
    <row r="36" s="93" customFormat="1" ht="24" customHeight="1" spans="1:255">
      <c r="A36" s="82" t="s">
        <v>1855</v>
      </c>
      <c r="B36" s="82"/>
      <c r="C36" s="82"/>
      <c r="D36" s="82"/>
      <c r="E36" s="120"/>
    </row>
    <row r="37" s="93" customFormat="1" ht="24" customHeight="1" spans="1:255">
      <c r="A37" s="82" t="s">
        <v>1856</v>
      </c>
      <c r="B37" s="82"/>
      <c r="C37" s="82"/>
      <c r="D37" s="82"/>
      <c r="E37" s="120"/>
    </row>
    <row r="38" s="93" customFormat="1" ht="24" customHeight="1" spans="1:255">
      <c r="A38" s="82" t="s">
        <v>1857</v>
      </c>
      <c r="B38" s="82"/>
      <c r="C38" s="82"/>
      <c r="D38" s="82"/>
      <c r="E38" s="120"/>
    </row>
    <row r="39" s="93" customFormat="1" ht="24" customHeight="1" spans="1:255">
      <c r="A39" s="82" t="s">
        <v>1858</v>
      </c>
      <c r="B39" s="82"/>
      <c r="C39" s="82"/>
      <c r="D39" s="82"/>
      <c r="E39" s="120"/>
    </row>
    <row r="40" s="93" customFormat="1" ht="24" customHeight="1" spans="1:255">
      <c r="A40" s="102" t="s">
        <v>1859</v>
      </c>
      <c r="B40" s="102"/>
      <c r="C40" s="102"/>
      <c r="D40" s="102"/>
      <c r="E40" s="119"/>
    </row>
    <row r="41" s="93" customFormat="1" ht="24" customHeight="1" spans="1:255">
      <c r="A41" s="82" t="s">
        <v>1860</v>
      </c>
      <c r="B41" s="82"/>
      <c r="C41" s="82"/>
      <c r="D41" s="82"/>
      <c r="E41" s="120"/>
    </row>
    <row r="42" s="93" customFormat="1" ht="24" customHeight="1" spans="1:255">
      <c r="A42" s="82" t="s">
        <v>1861</v>
      </c>
      <c r="B42" s="82"/>
      <c r="C42" s="82"/>
      <c r="D42" s="82"/>
      <c r="E42" s="120"/>
    </row>
    <row r="43" s="93" customFormat="1" ht="24" customHeight="1" spans="1:255">
      <c r="A43" s="82" t="s">
        <v>1862</v>
      </c>
      <c r="B43" s="82"/>
      <c r="C43" s="82"/>
      <c r="D43" s="82"/>
      <c r="E43" s="120"/>
    </row>
    <row r="44" s="93" customFormat="1" ht="24" customHeight="1" spans="1:255">
      <c r="A44" s="82" t="s">
        <v>1863</v>
      </c>
      <c r="B44" s="125"/>
      <c r="C44" s="125"/>
      <c r="D44" s="125"/>
      <c r="E44" s="125"/>
    </row>
    <row r="45" s="93" customFormat="1" ht="24" customHeight="1" spans="1:255">
      <c r="A45" s="82"/>
      <c r="B45" s="126"/>
      <c r="C45" s="126"/>
      <c r="D45" s="126"/>
      <c r="E45" s="126"/>
    </row>
    <row r="46" s="93" customFormat="1" ht="24" customHeight="1" spans="1:255">
      <c r="A46" s="123" t="s">
        <v>1864</v>
      </c>
      <c r="B46" s="126"/>
      <c r="C46" s="126"/>
      <c r="D46" s="126"/>
      <c r="E46" s="126"/>
    </row>
    <row r="47" s="93" customFormat="1" ht="36" customHeight="1" spans="1:255">
      <c r="A47" s="111" t="s">
        <v>1865</v>
      </c>
      <c r="B47" s="111"/>
      <c r="C47" s="111"/>
      <c r="D47" s="111"/>
      <c r="E47" s="111"/>
      <c r="HV47" s="94"/>
      <c r="HW47" s="94"/>
      <c r="HX47" s="94"/>
      <c r="HY47" s="94"/>
      <c r="HZ47" s="94"/>
      <c r="IA47" s="94"/>
      <c r="IB47" s="94"/>
      <c r="IC47" s="94"/>
      <c r="ID47" s="94"/>
      <c r="IE47" s="94"/>
      <c r="IF47" s="94"/>
      <c r="IG47" s="94"/>
      <c r="IH47" s="94"/>
      <c r="II47" s="94"/>
      <c r="IJ47" s="94"/>
      <c r="IK47" s="94"/>
      <c r="IL47" s="94"/>
      <c r="IM47" s="94"/>
      <c r="IN47" s="94"/>
      <c r="IO47" s="94"/>
      <c r="IP47" s="94"/>
      <c r="IQ47" s="94"/>
      <c r="IR47" s="94"/>
      <c r="IS47" s="94"/>
      <c r="IT47" s="94"/>
      <c r="IU47" s="94"/>
    </row>
    <row r="48" s="94" customFormat="1" ht="24" customHeight="1" spans="1:255">
      <c r="B48" s="93"/>
      <c r="C48" s="93"/>
      <c r="D48" s="93"/>
      <c r="E48" s="93"/>
    </row>
    <row r="49" s="94" customFormat="1" ht="24" customHeight="1" spans="2:5">
      <c r="B49" s="93"/>
      <c r="C49" s="93"/>
      <c r="D49" s="93"/>
      <c r="E49" s="93"/>
    </row>
    <row r="50" s="94" customFormat="1" ht="24" customHeight="1" spans="2:5">
      <c r="B50" s="93"/>
      <c r="C50" s="93"/>
      <c r="D50" s="93"/>
      <c r="E50" s="93"/>
    </row>
    <row r="51" s="94" customFormat="1" ht="24" customHeight="1" spans="2:5">
      <c r="B51" s="93"/>
      <c r="C51" s="93"/>
      <c r="D51" s="93"/>
      <c r="E51" s="93"/>
    </row>
    <row r="52" s="94" customFormat="1" ht="24" customHeight="1" spans="2:5">
      <c r="B52" s="93"/>
      <c r="C52" s="93"/>
      <c r="D52" s="93"/>
      <c r="E52" s="93"/>
    </row>
    <row r="53" s="94" customFormat="1" ht="24" customHeight="1" spans="2:5">
      <c r="B53" s="93"/>
      <c r="C53" s="93"/>
      <c r="D53" s="93"/>
      <c r="E53" s="93"/>
    </row>
    <row r="54" s="94" customFormat="1" ht="24" customHeight="1" spans="2:5">
      <c r="B54" s="93"/>
      <c r="C54" s="93"/>
      <c r="D54" s="93"/>
      <c r="E54" s="93"/>
    </row>
    <row r="55" s="94" customFormat="1" ht="24" customHeight="1" spans="2:5">
      <c r="B55" s="93"/>
      <c r="C55" s="93"/>
      <c r="D55" s="93"/>
      <c r="E55" s="93"/>
    </row>
    <row r="56" s="94" customFormat="1" ht="24" customHeight="1" spans="2:5">
      <c r="B56" s="93"/>
      <c r="C56" s="93"/>
      <c r="D56" s="93"/>
      <c r="E56" s="93"/>
    </row>
    <row r="57" s="94" customFormat="1" ht="24" customHeight="1" spans="2:5">
      <c r="B57" s="93"/>
      <c r="C57" s="93"/>
      <c r="D57" s="93"/>
      <c r="E57" s="93"/>
    </row>
    <row r="58" s="94" customFormat="1" ht="24" customHeight="1" spans="2:5">
      <c r="B58" s="93"/>
      <c r="C58" s="93"/>
      <c r="D58" s="93"/>
      <c r="E58" s="93"/>
    </row>
    <row r="59" s="94" customFormat="1" ht="24" customHeight="1" spans="2:5">
      <c r="B59" s="93"/>
      <c r="C59" s="93"/>
      <c r="D59" s="93"/>
      <c r="E59" s="93"/>
    </row>
    <row r="60" s="94" customFormat="1" ht="24" customHeight="1" spans="2:5">
      <c r="B60" s="93"/>
      <c r="C60" s="93"/>
      <c r="D60" s="93"/>
      <c r="E60" s="93"/>
    </row>
    <row r="61" s="94" customFormat="1" ht="24" customHeight="1" spans="2:5">
      <c r="B61" s="93"/>
      <c r="C61" s="93"/>
      <c r="D61" s="93"/>
      <c r="E61" s="93"/>
    </row>
    <row r="62" s="94" customFormat="1" ht="24" customHeight="1" spans="2:5">
      <c r="B62" s="93"/>
      <c r="C62" s="93"/>
      <c r="D62" s="93"/>
      <c r="E62" s="93"/>
    </row>
    <row r="63" s="94" customFormat="1" ht="24" customHeight="1" spans="2:5">
      <c r="B63" s="93"/>
      <c r="C63" s="93"/>
      <c r="D63" s="93"/>
      <c r="E63" s="93"/>
    </row>
    <row r="64" s="94" customFormat="1" ht="24" customHeight="1" spans="2:5">
      <c r="B64" s="93"/>
      <c r="C64" s="93"/>
      <c r="D64" s="93"/>
      <c r="E64" s="93"/>
    </row>
    <row r="65" s="94" customFormat="1" ht="24" customHeight="1" spans="2:5">
      <c r="B65" s="93"/>
      <c r="C65" s="93"/>
      <c r="D65" s="93"/>
      <c r="E65" s="93"/>
    </row>
    <row r="66" s="94" customFormat="1" ht="24" customHeight="1" spans="2:5">
      <c r="B66" s="93"/>
      <c r="C66" s="93"/>
      <c r="D66" s="93"/>
      <c r="E66" s="93"/>
    </row>
    <row r="67" s="94" customFormat="1" ht="24" customHeight="1" spans="2:5">
      <c r="B67" s="93"/>
      <c r="C67" s="93"/>
      <c r="D67" s="93"/>
      <c r="E67" s="93"/>
    </row>
    <row r="68" s="94" customFormat="1" ht="24" customHeight="1" spans="2:5">
      <c r="B68" s="93"/>
      <c r="C68" s="93"/>
      <c r="D68" s="93"/>
      <c r="E68" s="93"/>
    </row>
    <row r="69" s="94" customFormat="1" ht="24" customHeight="1" spans="2:5">
      <c r="B69" s="93"/>
      <c r="C69" s="93"/>
      <c r="D69" s="93"/>
      <c r="E69" s="93"/>
    </row>
    <row r="70" s="94" customFormat="1" ht="24" customHeight="1" spans="2:5">
      <c r="B70" s="93"/>
      <c r="C70" s="93"/>
      <c r="D70" s="93"/>
      <c r="E70" s="93"/>
    </row>
    <row r="71" s="94" customFormat="1" ht="24" customHeight="1" spans="2:5">
      <c r="B71" s="93"/>
      <c r="C71" s="93"/>
      <c r="D71" s="93"/>
      <c r="E71" s="93"/>
    </row>
    <row r="72" s="94" customFormat="1" ht="24" customHeight="1" spans="2:5">
      <c r="B72" s="93"/>
      <c r="C72" s="93"/>
      <c r="D72" s="93"/>
      <c r="E72" s="93"/>
    </row>
    <row r="73" s="94" customFormat="1" ht="24" customHeight="1" spans="2:5">
      <c r="B73" s="93"/>
      <c r="C73" s="93"/>
      <c r="D73" s="93"/>
      <c r="E73" s="93"/>
    </row>
    <row r="74" s="94" customFormat="1" ht="24" customHeight="1" spans="2:5">
      <c r="B74" s="93"/>
      <c r="C74" s="93"/>
      <c r="D74" s="93"/>
      <c r="E74" s="93"/>
    </row>
    <row r="75" s="94" customFormat="1" ht="24" customHeight="1" spans="2:5">
      <c r="B75" s="93"/>
      <c r="C75" s="93"/>
      <c r="D75" s="93"/>
      <c r="E75" s="93"/>
    </row>
    <row r="76" s="94" customFormat="1" ht="24" customHeight="1" spans="2:5">
      <c r="B76" s="93"/>
      <c r="C76" s="93"/>
      <c r="D76" s="93"/>
      <c r="E76" s="93"/>
    </row>
    <row r="77" s="94" customFormat="1" ht="24" customHeight="1" spans="2:5">
      <c r="B77" s="93"/>
      <c r="C77" s="93"/>
      <c r="D77" s="93"/>
      <c r="E77" s="93"/>
    </row>
    <row r="78" s="94" customFormat="1" ht="24" customHeight="1" spans="2:5">
      <c r="B78" s="93"/>
      <c r="C78" s="93"/>
      <c r="D78" s="93"/>
      <c r="E78" s="93"/>
    </row>
    <row r="79" s="94" customFormat="1" ht="24" customHeight="1" spans="2:5">
      <c r="B79" s="93"/>
      <c r="C79" s="93"/>
      <c r="D79" s="93"/>
      <c r="E79" s="93"/>
    </row>
    <row r="80" s="94" customFormat="1" ht="24" customHeight="1" spans="2:5">
      <c r="B80" s="93"/>
      <c r="C80" s="93"/>
      <c r="D80" s="93"/>
      <c r="E80" s="93"/>
    </row>
    <row r="81" s="94" customFormat="1" ht="24" customHeight="1" spans="2:5">
      <c r="B81" s="93"/>
      <c r="C81" s="93"/>
      <c r="D81" s="93"/>
      <c r="E81" s="93"/>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topLeftCell="A16" workbookViewId="0">
      <selection activeCell="A5" sqref="$A5:$XFD44"/>
    </sheetView>
  </sheetViews>
  <sheetFormatPr defaultColWidth="8.875" defaultRowHeight="14.25"/>
  <cols>
    <col min="1" max="1" width="45.625" style="95" customWidth="1"/>
    <col min="2" max="5" width="10.625" style="112" customWidth="1"/>
    <col min="6" max="16384" width="8.875" style="95"/>
  </cols>
  <sheetData>
    <row r="1" s="1" customFormat="1" ht="24" customHeight="1" spans="1:9">
      <c r="A1" s="11" t="s">
        <v>1924</v>
      </c>
    </row>
    <row r="2" s="88" customFormat="1" ht="40" customHeight="1" spans="1:9">
      <c r="A2" s="96" t="s">
        <v>1922</v>
      </c>
      <c r="B2" s="113"/>
      <c r="C2" s="113"/>
      <c r="D2" s="113"/>
      <c r="E2" s="113"/>
    </row>
    <row r="3" s="89" customFormat="1" ht="27" customHeight="1" spans="1:9">
      <c r="B3" s="98"/>
      <c r="C3" s="98"/>
      <c r="D3" s="98"/>
      <c r="E3" s="97" t="s">
        <v>2</v>
      </c>
      <c r="F3" s="97"/>
    </row>
    <row r="4" s="90" customFormat="1" ht="30" customHeight="1" spans="1:9">
      <c r="A4" s="114" t="s">
        <v>1824</v>
      </c>
      <c r="B4" s="115" t="s">
        <v>4</v>
      </c>
      <c r="C4" s="115" t="s">
        <v>121</v>
      </c>
      <c r="D4" s="116" t="s">
        <v>6</v>
      </c>
      <c r="E4" s="117" t="s">
        <v>7</v>
      </c>
    </row>
    <row r="5" s="93" customFormat="1" ht="20" customHeight="1" spans="1:9">
      <c r="A5" s="118" t="s">
        <v>1868</v>
      </c>
      <c r="B5" s="118"/>
      <c r="C5" s="118"/>
      <c r="D5" s="118"/>
      <c r="E5" s="119"/>
    </row>
    <row r="6" s="93" customFormat="1" ht="20" customHeight="1" spans="1:9">
      <c r="A6" s="82" t="s">
        <v>1869</v>
      </c>
      <c r="B6" s="82"/>
      <c r="C6" s="82"/>
      <c r="D6" s="82"/>
      <c r="E6" s="120"/>
    </row>
    <row r="7" s="93" customFormat="1" ht="20" customHeight="1" spans="1:9">
      <c r="A7" s="82" t="s">
        <v>1870</v>
      </c>
      <c r="B7" s="104"/>
      <c r="C7" s="104"/>
      <c r="D7" s="104"/>
      <c r="E7" s="120"/>
    </row>
    <row r="8" s="93" customFormat="1" ht="20" customHeight="1" spans="1:9">
      <c r="A8" s="82" t="s">
        <v>1871</v>
      </c>
      <c r="B8" s="104"/>
      <c r="C8" s="104"/>
      <c r="D8" s="104"/>
      <c r="E8" s="120"/>
      <c r="I8" s="121"/>
    </row>
    <row r="9" s="93" customFormat="1" ht="20" customHeight="1" spans="1:9">
      <c r="A9" s="82" t="s">
        <v>1872</v>
      </c>
      <c r="B9" s="104"/>
      <c r="C9" s="104"/>
      <c r="D9" s="104"/>
      <c r="E9" s="120"/>
    </row>
    <row r="10" s="93" customFormat="1" ht="20" customHeight="1" spans="1:9">
      <c r="A10" s="118" t="s">
        <v>1873</v>
      </c>
      <c r="B10" s="122"/>
      <c r="C10" s="122"/>
      <c r="D10" s="122"/>
      <c r="E10" s="120"/>
    </row>
    <row r="11" s="93" customFormat="1" ht="20" customHeight="1" spans="1:9">
      <c r="A11" s="82" t="s">
        <v>1874</v>
      </c>
      <c r="B11" s="118"/>
      <c r="C11" s="118"/>
      <c r="D11" s="118"/>
      <c r="E11" s="119"/>
    </row>
    <row r="12" s="93" customFormat="1" ht="20" customHeight="1" spans="1:9">
      <c r="A12" s="82" t="s">
        <v>1875</v>
      </c>
      <c r="B12" s="82"/>
      <c r="C12" s="82"/>
      <c r="D12" s="82"/>
      <c r="E12" s="120"/>
    </row>
    <row r="13" s="93" customFormat="1" ht="20" customHeight="1" spans="1:9">
      <c r="A13" s="82" t="s">
        <v>1871</v>
      </c>
      <c r="B13" s="104"/>
      <c r="C13" s="104"/>
      <c r="D13" s="104"/>
      <c r="E13" s="120"/>
    </row>
    <row r="14" s="93" customFormat="1" ht="20" customHeight="1" spans="1:9">
      <c r="A14" s="82" t="s">
        <v>1876</v>
      </c>
      <c r="B14" s="104"/>
      <c r="C14" s="104"/>
      <c r="D14" s="104"/>
      <c r="E14" s="120"/>
    </row>
    <row r="15" s="93" customFormat="1" ht="20" customHeight="1" spans="1:9">
      <c r="A15" s="82" t="s">
        <v>1877</v>
      </c>
      <c r="B15" s="104"/>
      <c r="C15" s="104"/>
      <c r="D15" s="104"/>
      <c r="E15" s="120"/>
    </row>
    <row r="16" s="93" customFormat="1" ht="20" customHeight="1" spans="1:9">
      <c r="A16" s="82" t="s">
        <v>1878</v>
      </c>
      <c r="B16" s="118"/>
      <c r="C16" s="118"/>
      <c r="D16" s="118"/>
      <c r="E16" s="119"/>
    </row>
    <row r="17" s="93" customFormat="1" ht="20" customHeight="1" spans="1:5">
      <c r="A17" s="82" t="s">
        <v>1879</v>
      </c>
      <c r="B17" s="82"/>
      <c r="C17" s="82"/>
      <c r="D17" s="82"/>
      <c r="E17" s="120"/>
    </row>
    <row r="18" s="93" customFormat="1" ht="20" customHeight="1" spans="1:5">
      <c r="A18" s="82" t="s">
        <v>1880</v>
      </c>
      <c r="B18" s="82"/>
      <c r="C18" s="82"/>
      <c r="D18" s="82"/>
      <c r="E18" s="120"/>
    </row>
    <row r="19" s="93" customFormat="1" ht="20" customHeight="1" spans="1:5">
      <c r="A19" s="118" t="s">
        <v>1881</v>
      </c>
      <c r="B19" s="82"/>
      <c r="C19" s="82"/>
      <c r="D19" s="82"/>
      <c r="E19" s="120"/>
    </row>
    <row r="20" s="93" customFormat="1" ht="20" customHeight="1" spans="1:5">
      <c r="A20" s="82" t="s">
        <v>1882</v>
      </c>
      <c r="B20" s="82"/>
      <c r="C20" s="82"/>
      <c r="D20" s="82"/>
      <c r="E20" s="120"/>
    </row>
    <row r="21" s="93" customFormat="1" ht="20" customHeight="1" spans="1:5">
      <c r="A21" s="82" t="s">
        <v>1883</v>
      </c>
      <c r="B21" s="118"/>
      <c r="C21" s="118"/>
      <c r="D21" s="118"/>
      <c r="E21" s="119"/>
    </row>
    <row r="22" s="93" customFormat="1" ht="20" customHeight="1" spans="1:5">
      <c r="A22" s="82" t="s">
        <v>1884</v>
      </c>
      <c r="B22" s="82"/>
      <c r="C22" s="82"/>
      <c r="D22" s="82"/>
      <c r="E22" s="120"/>
    </row>
    <row r="23" s="93" customFormat="1" ht="20" customHeight="1" spans="1:5">
      <c r="A23" s="118" t="s">
        <v>1885</v>
      </c>
      <c r="B23" s="82"/>
      <c r="C23" s="82"/>
      <c r="D23" s="82"/>
      <c r="E23" s="120"/>
    </row>
    <row r="24" s="93" customFormat="1" ht="20" customHeight="1" spans="1:5">
      <c r="A24" s="82" t="s">
        <v>1886</v>
      </c>
      <c r="B24" s="82"/>
      <c r="C24" s="82"/>
      <c r="D24" s="82"/>
      <c r="E24" s="120"/>
    </row>
    <row r="25" s="93" customFormat="1" ht="20" customHeight="1" spans="1:5">
      <c r="A25" s="82" t="s">
        <v>1887</v>
      </c>
      <c r="B25" s="82"/>
      <c r="C25" s="82"/>
      <c r="D25" s="82"/>
      <c r="E25" s="120"/>
    </row>
    <row r="26" s="93" customFormat="1" ht="20" customHeight="1" spans="1:5">
      <c r="A26" s="82" t="s">
        <v>1888</v>
      </c>
      <c r="B26" s="82"/>
      <c r="C26" s="82"/>
      <c r="D26" s="82"/>
      <c r="E26" s="120"/>
    </row>
    <row r="27" s="93" customFormat="1" ht="20" customHeight="1" spans="1:5">
      <c r="A27" s="82" t="s">
        <v>1889</v>
      </c>
      <c r="B27" s="102"/>
      <c r="C27" s="102"/>
      <c r="D27" s="102"/>
      <c r="E27" s="119"/>
    </row>
    <row r="28" s="93" customFormat="1" ht="20" customHeight="1" spans="1:5">
      <c r="A28" s="82" t="s">
        <v>1890</v>
      </c>
      <c r="B28" s="82"/>
      <c r="C28" s="82"/>
      <c r="D28" s="82"/>
      <c r="E28" s="120"/>
    </row>
    <row r="29" s="93" customFormat="1" ht="20" customHeight="1" spans="1:5">
      <c r="A29" s="102" t="s">
        <v>1891</v>
      </c>
      <c r="B29" s="82"/>
      <c r="C29" s="82"/>
      <c r="D29" s="82"/>
      <c r="E29" s="120"/>
    </row>
    <row r="30" s="93" customFormat="1" ht="20" customHeight="1" spans="1:5">
      <c r="A30" s="82" t="s">
        <v>1892</v>
      </c>
      <c r="B30" s="82"/>
      <c r="C30" s="82"/>
      <c r="D30" s="82"/>
      <c r="E30" s="120"/>
    </row>
    <row r="31" s="93" customFormat="1" ht="20" customHeight="1" spans="1:5">
      <c r="A31" s="82" t="s">
        <v>1893</v>
      </c>
      <c r="B31" s="82"/>
      <c r="C31" s="82"/>
      <c r="D31" s="82"/>
      <c r="E31" s="120"/>
    </row>
    <row r="32" s="93" customFormat="1" ht="20" customHeight="1" spans="1:5">
      <c r="A32" s="82" t="s">
        <v>1894</v>
      </c>
      <c r="B32" s="82"/>
      <c r="C32" s="82"/>
      <c r="D32" s="82"/>
      <c r="E32" s="120"/>
    </row>
    <row r="33" s="93" customFormat="1" ht="20" customHeight="1" spans="1:255">
      <c r="A33" s="82" t="s">
        <v>1895</v>
      </c>
      <c r="B33" s="82"/>
      <c r="C33" s="82"/>
      <c r="D33" s="82"/>
      <c r="E33" s="120"/>
    </row>
    <row r="34" s="93" customFormat="1" ht="20" customHeight="1" spans="1:255">
      <c r="A34" s="102" t="s">
        <v>1896</v>
      </c>
      <c r="B34" s="102"/>
      <c r="C34" s="102"/>
      <c r="D34" s="102"/>
      <c r="E34" s="119"/>
    </row>
    <row r="35" s="93" customFormat="1" ht="20" customHeight="1" spans="1:255">
      <c r="A35" s="82" t="s">
        <v>1897</v>
      </c>
      <c r="B35" s="82"/>
      <c r="C35" s="82"/>
      <c r="D35" s="82"/>
      <c r="E35" s="120"/>
    </row>
    <row r="36" s="93" customFormat="1" ht="20" customHeight="1" spans="1:255">
      <c r="A36" s="82" t="s">
        <v>1894</v>
      </c>
      <c r="B36" s="82"/>
      <c r="C36" s="82"/>
      <c r="D36" s="82"/>
      <c r="E36" s="120"/>
    </row>
    <row r="37" s="93" customFormat="1" ht="20" customHeight="1" spans="1:255">
      <c r="A37" s="82" t="s">
        <v>1898</v>
      </c>
      <c r="B37" s="82"/>
      <c r="C37" s="82"/>
      <c r="D37" s="82"/>
      <c r="E37" s="120"/>
    </row>
    <row r="38" s="93" customFormat="1" ht="20" customHeight="1" spans="1:255">
      <c r="A38" s="102" t="s">
        <v>1899</v>
      </c>
      <c r="B38" s="82"/>
      <c r="C38" s="82"/>
      <c r="D38" s="82"/>
      <c r="E38" s="120"/>
    </row>
    <row r="39" s="93" customFormat="1" ht="20" customHeight="1" spans="1:255">
      <c r="A39" s="82" t="s">
        <v>1900</v>
      </c>
      <c r="B39" s="82"/>
      <c r="C39" s="82"/>
      <c r="D39" s="82"/>
      <c r="E39" s="120"/>
    </row>
    <row r="40" s="93" customFormat="1" ht="20" customHeight="1" spans="1:255">
      <c r="A40" s="82" t="s">
        <v>1901</v>
      </c>
      <c r="B40" s="102"/>
      <c r="C40" s="102"/>
      <c r="D40" s="102"/>
      <c r="E40" s="119"/>
    </row>
    <row r="41" s="93" customFormat="1" ht="20" customHeight="1" spans="1:255">
      <c r="A41" s="82" t="s">
        <v>1902</v>
      </c>
      <c r="B41" s="82"/>
      <c r="C41" s="82"/>
      <c r="D41" s="82"/>
      <c r="E41" s="120"/>
    </row>
    <row r="42" s="93" customFormat="1" ht="20" customHeight="1" spans="1:255">
      <c r="A42" s="82"/>
      <c r="B42" s="82"/>
      <c r="C42" s="82"/>
      <c r="D42" s="82"/>
      <c r="E42" s="120"/>
    </row>
    <row r="43" s="93" customFormat="1" ht="20" customHeight="1" spans="1:255">
      <c r="A43" s="123" t="s">
        <v>1903</v>
      </c>
      <c r="B43" s="82"/>
      <c r="C43" s="82"/>
      <c r="D43" s="82"/>
      <c r="E43" s="120"/>
    </row>
    <row r="44" s="93" customFormat="1" ht="20" customHeight="1" spans="1:255">
      <c r="A44" s="111" t="s">
        <v>1865</v>
      </c>
      <c r="B44" s="111"/>
      <c r="C44" s="111"/>
      <c r="D44" s="111"/>
      <c r="E44" s="111"/>
      <c r="HV44" s="94"/>
      <c r="HW44" s="94"/>
      <c r="HX44" s="94"/>
      <c r="HY44" s="94"/>
      <c r="HZ44" s="94"/>
      <c r="IA44" s="94"/>
      <c r="IB44" s="94"/>
      <c r="IC44" s="94"/>
      <c r="ID44" s="94"/>
      <c r="IE44" s="94"/>
      <c r="IF44" s="94"/>
      <c r="IG44" s="94"/>
      <c r="IH44" s="94"/>
      <c r="II44" s="94"/>
      <c r="IJ44" s="94"/>
      <c r="IK44" s="94"/>
      <c r="IL44" s="94"/>
      <c r="IM44" s="94"/>
      <c r="IN44" s="94"/>
      <c r="IO44" s="94"/>
      <c r="IP44" s="94"/>
      <c r="IQ44" s="94"/>
      <c r="IR44" s="94"/>
      <c r="IS44" s="94"/>
      <c r="IT44" s="94"/>
      <c r="IU44" s="94"/>
    </row>
    <row r="45" s="94" customFormat="1" ht="24" customHeight="1" spans="1:255">
      <c r="B45" s="93"/>
      <c r="C45" s="93"/>
      <c r="D45" s="93"/>
      <c r="E45" s="93"/>
    </row>
    <row r="46" s="94" customFormat="1" ht="24" customHeight="1" spans="1:255">
      <c r="B46" s="93"/>
      <c r="C46" s="93"/>
      <c r="D46" s="93"/>
      <c r="E46" s="93"/>
    </row>
    <row r="47" s="94" customFormat="1" ht="24" customHeight="1" spans="1:255">
      <c r="B47" s="93"/>
      <c r="C47" s="93"/>
      <c r="D47" s="93"/>
      <c r="E47" s="93"/>
    </row>
    <row r="48" s="94" customFormat="1" ht="24" customHeight="1" spans="1:255">
      <c r="B48" s="93"/>
      <c r="C48" s="93"/>
      <c r="D48" s="93"/>
      <c r="E48" s="93"/>
    </row>
    <row r="49" s="94" customFormat="1" ht="24" customHeight="1" spans="2:5">
      <c r="B49" s="93"/>
      <c r="C49" s="93"/>
      <c r="D49" s="93"/>
      <c r="E49" s="93"/>
    </row>
    <row r="50" s="94" customFormat="1" ht="24" customHeight="1" spans="2:5">
      <c r="B50" s="93"/>
      <c r="C50" s="93"/>
      <c r="D50" s="93"/>
      <c r="E50" s="93"/>
    </row>
    <row r="51" s="94" customFormat="1" ht="24" customHeight="1" spans="2:5">
      <c r="B51" s="93"/>
      <c r="C51" s="93"/>
      <c r="D51" s="93"/>
      <c r="E51" s="93"/>
    </row>
    <row r="52" s="94" customFormat="1" ht="24" customHeight="1" spans="2:5">
      <c r="B52" s="93"/>
      <c r="C52" s="93"/>
      <c r="D52" s="93"/>
      <c r="E52" s="93"/>
    </row>
    <row r="53" s="94" customFormat="1" ht="24" customHeight="1" spans="2:5">
      <c r="B53" s="93"/>
      <c r="C53" s="93"/>
      <c r="D53" s="93"/>
      <c r="E53" s="93"/>
    </row>
    <row r="54" s="94" customFormat="1" ht="24" customHeight="1" spans="2:5">
      <c r="B54" s="93"/>
      <c r="C54" s="93"/>
      <c r="D54" s="93"/>
      <c r="E54" s="93"/>
    </row>
    <row r="55" s="94" customFormat="1" ht="24" customHeight="1" spans="2:5">
      <c r="B55" s="93"/>
      <c r="C55" s="93"/>
      <c r="D55" s="93"/>
      <c r="E55" s="93"/>
    </row>
    <row r="56" s="94" customFormat="1" ht="24" customHeight="1" spans="2:5">
      <c r="B56" s="93"/>
      <c r="C56" s="93"/>
      <c r="D56" s="93"/>
      <c r="E56" s="93"/>
    </row>
    <row r="57" s="94" customFormat="1" ht="24" customHeight="1" spans="2:5">
      <c r="B57" s="93"/>
      <c r="C57" s="93"/>
      <c r="D57" s="93"/>
      <c r="E57" s="93"/>
    </row>
    <row r="58" s="94" customFormat="1" ht="24" customHeight="1" spans="2:5">
      <c r="B58" s="93"/>
      <c r="C58" s="93"/>
      <c r="D58" s="93"/>
      <c r="E58" s="93"/>
    </row>
    <row r="59" s="94" customFormat="1" ht="24" customHeight="1" spans="2:5">
      <c r="B59" s="93"/>
      <c r="C59" s="93"/>
      <c r="D59" s="93"/>
      <c r="E59" s="93"/>
    </row>
    <row r="60" s="94" customFormat="1" ht="24" customHeight="1" spans="2:5">
      <c r="B60" s="93"/>
      <c r="C60" s="93"/>
      <c r="D60" s="93"/>
      <c r="E60" s="93"/>
    </row>
    <row r="61" s="94" customFormat="1" ht="24" customHeight="1" spans="2:5">
      <c r="B61" s="93"/>
      <c r="C61" s="93"/>
      <c r="D61" s="93"/>
      <c r="E61" s="93"/>
    </row>
    <row r="62" s="94" customFormat="1" ht="24" customHeight="1" spans="2:5">
      <c r="B62" s="93"/>
      <c r="C62" s="93"/>
      <c r="D62" s="93"/>
      <c r="E62" s="93"/>
    </row>
    <row r="63" s="94" customFormat="1" ht="24" customHeight="1" spans="2:5">
      <c r="B63" s="93"/>
      <c r="C63" s="93"/>
      <c r="D63" s="93"/>
      <c r="E63" s="93"/>
    </row>
    <row r="64" s="94" customFormat="1" ht="24" customHeight="1" spans="2:5">
      <c r="B64" s="93"/>
      <c r="C64" s="93"/>
      <c r="D64" s="93"/>
      <c r="E64" s="93"/>
    </row>
    <row r="65" s="94" customFormat="1" ht="24" customHeight="1" spans="2:5">
      <c r="B65" s="93"/>
      <c r="C65" s="93"/>
      <c r="D65" s="93"/>
      <c r="E65" s="93"/>
    </row>
    <row r="66" s="94" customFormat="1" ht="24" customHeight="1" spans="2:5">
      <c r="B66" s="93"/>
      <c r="C66" s="93"/>
      <c r="D66" s="93"/>
      <c r="E66" s="93"/>
    </row>
    <row r="67" s="94" customFormat="1" ht="24" customHeight="1" spans="2:5">
      <c r="B67" s="93"/>
      <c r="C67" s="93"/>
      <c r="D67" s="93"/>
      <c r="E67" s="93"/>
    </row>
    <row r="68" s="94" customFormat="1" ht="24" customHeight="1" spans="2:5">
      <c r="B68" s="93"/>
      <c r="C68" s="93"/>
      <c r="D68" s="93"/>
      <c r="E68" s="93"/>
    </row>
    <row r="69" s="94" customFormat="1" ht="24" customHeight="1" spans="2:5">
      <c r="B69" s="93"/>
      <c r="C69" s="93"/>
      <c r="D69" s="93"/>
      <c r="E69" s="93"/>
    </row>
    <row r="70" s="94" customFormat="1" ht="24" customHeight="1" spans="2:5">
      <c r="B70" s="93"/>
      <c r="C70" s="93"/>
      <c r="D70" s="93"/>
      <c r="E70" s="93"/>
    </row>
    <row r="71" s="94" customFormat="1" ht="24" customHeight="1" spans="2:5">
      <c r="B71" s="93"/>
      <c r="C71" s="93"/>
      <c r="D71" s="93"/>
      <c r="E71" s="93"/>
    </row>
    <row r="72" s="94" customFormat="1" ht="24" customHeight="1" spans="2:5">
      <c r="B72" s="93"/>
      <c r="C72" s="93"/>
      <c r="D72" s="93"/>
      <c r="E72" s="93"/>
    </row>
    <row r="73" s="94" customFormat="1" ht="24" customHeight="1" spans="2:5">
      <c r="B73" s="93"/>
      <c r="C73" s="93"/>
      <c r="D73" s="93"/>
      <c r="E73" s="93"/>
    </row>
    <row r="74" s="94" customFormat="1" ht="24" customHeight="1" spans="2:5">
      <c r="B74" s="93"/>
      <c r="C74" s="93"/>
      <c r="D74" s="93"/>
      <c r="E74" s="93"/>
    </row>
    <row r="75" s="94" customFormat="1" ht="24" customHeight="1" spans="2:5">
      <c r="B75" s="93"/>
      <c r="C75" s="93"/>
      <c r="D75" s="93"/>
      <c r="E75" s="93"/>
    </row>
    <row r="76" s="94" customFormat="1" ht="24" customHeight="1" spans="2:5">
      <c r="B76" s="93"/>
      <c r="C76" s="93"/>
      <c r="D76" s="93"/>
      <c r="E76" s="93"/>
    </row>
    <row r="77" s="94" customFormat="1" ht="24" customHeight="1" spans="2:5">
      <c r="B77" s="93"/>
      <c r="C77" s="93"/>
      <c r="D77" s="93"/>
      <c r="E77" s="93"/>
    </row>
    <row r="78" s="94" customFormat="1" ht="24" customHeight="1" spans="2:5">
      <c r="B78" s="93"/>
      <c r="C78" s="93"/>
      <c r="D78" s="93"/>
      <c r="E78" s="93"/>
    </row>
    <row r="79" s="94" customFormat="1" ht="24" customHeight="1" spans="2:5">
      <c r="B79" s="93"/>
      <c r="C79" s="93"/>
      <c r="D79" s="93"/>
      <c r="E79" s="93"/>
    </row>
    <row r="80" s="94" customFormat="1" ht="24" customHeight="1" spans="2:5">
      <c r="B80" s="93"/>
      <c r="C80" s="93"/>
      <c r="D80" s="93"/>
      <c r="E80" s="93"/>
    </row>
    <row r="81" s="94" customFormat="1" ht="24" customHeight="1" spans="2:5">
      <c r="B81" s="93"/>
      <c r="C81" s="93"/>
      <c r="D81" s="93"/>
      <c r="E81" s="93"/>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showZeros="0" workbookViewId="0">
      <selection activeCell="A5" sqref="$A5:$XFD47"/>
    </sheetView>
  </sheetViews>
  <sheetFormatPr defaultColWidth="8.875" defaultRowHeight="14.25"/>
  <cols>
    <col min="1" max="1" width="35.625" style="95" customWidth="1"/>
    <col min="2" max="2" width="12.625" style="95" customWidth="1"/>
    <col min="3" max="3" width="35.625" style="95" customWidth="1"/>
    <col min="4" max="4" width="12.625" style="95" customWidth="1"/>
    <col min="5" max="16384" width="8.875" style="95"/>
  </cols>
  <sheetData>
    <row r="1" s="1" customFormat="1" ht="24" customHeight="1" spans="1:14">
      <c r="A1" s="11" t="s">
        <v>1925</v>
      </c>
    </row>
    <row r="2" s="88" customFormat="1" ht="42" customHeight="1" spans="1:14">
      <c r="A2" s="96" t="s">
        <v>1926</v>
      </c>
      <c r="B2" s="96"/>
      <c r="C2" s="96"/>
      <c r="D2" s="96"/>
    </row>
    <row r="3" s="89" customFormat="1" ht="27" customHeight="1" spans="1:14">
      <c r="B3" s="97"/>
      <c r="C3" s="97"/>
      <c r="D3" s="98" t="s">
        <v>67</v>
      </c>
      <c r="E3" s="97"/>
      <c r="F3" s="97"/>
    </row>
    <row r="4" s="90" customFormat="1" ht="21" customHeight="1" spans="1:14">
      <c r="A4" s="99" t="s">
        <v>68</v>
      </c>
      <c r="B4" s="100" t="s">
        <v>6</v>
      </c>
      <c r="C4" s="101" t="s">
        <v>69</v>
      </c>
      <c r="D4" s="101" t="s">
        <v>6</v>
      </c>
    </row>
    <row r="5" s="91" customFormat="1" ht="20" customHeight="1" spans="1:14">
      <c r="A5" s="102" t="s">
        <v>1906</v>
      </c>
      <c r="B5" s="102"/>
      <c r="C5" s="102" t="s">
        <v>1907</v>
      </c>
      <c r="D5" s="102"/>
    </row>
    <row r="6" s="92" customFormat="1" ht="20" customHeight="1" spans="1:14">
      <c r="A6" s="102" t="s">
        <v>72</v>
      </c>
      <c r="B6" s="102"/>
      <c r="C6" s="102" t="s">
        <v>73</v>
      </c>
      <c r="D6" s="102"/>
    </row>
    <row r="7" s="91" customFormat="1" ht="20" customHeight="1" spans="1:14">
      <c r="A7" s="103" t="s">
        <v>80</v>
      </c>
      <c r="B7" s="104"/>
      <c r="C7" s="103" t="s">
        <v>1908</v>
      </c>
      <c r="D7" s="104"/>
    </row>
    <row r="8" s="92" customFormat="1" ht="20" customHeight="1" spans="1:14">
      <c r="A8" s="105" t="s">
        <v>1909</v>
      </c>
      <c r="B8" s="104"/>
      <c r="C8" s="106" t="s">
        <v>1909</v>
      </c>
      <c r="D8" s="104"/>
    </row>
    <row r="9" s="91" customFormat="1" ht="20" customHeight="1" spans="1:14">
      <c r="A9" s="105" t="s">
        <v>1910</v>
      </c>
      <c r="B9" s="104"/>
      <c r="C9" s="106" t="s">
        <v>1910</v>
      </c>
      <c r="D9" s="104"/>
    </row>
    <row r="10" s="92" customFormat="1" ht="20" customHeight="1" spans="1:14">
      <c r="A10" s="105" t="s">
        <v>1911</v>
      </c>
      <c r="B10" s="104"/>
      <c r="C10" s="106" t="s">
        <v>1911</v>
      </c>
      <c r="D10" s="104"/>
      <c r="N10" s="107"/>
    </row>
    <row r="11" s="91" customFormat="1" ht="20" customHeight="1" spans="1:14">
      <c r="A11" s="106" t="s">
        <v>1912</v>
      </c>
      <c r="B11" s="104"/>
      <c r="C11" s="106" t="s">
        <v>1913</v>
      </c>
      <c r="D11" s="104"/>
    </row>
    <row r="12" s="92" customFormat="1" ht="20" customHeight="1" spans="1:14">
      <c r="A12" s="106" t="s">
        <v>1913</v>
      </c>
      <c r="B12" s="104"/>
      <c r="C12" s="106" t="s">
        <v>1914</v>
      </c>
      <c r="D12" s="104"/>
    </row>
    <row r="13" s="91" customFormat="1" ht="20" customHeight="1" spans="1:14">
      <c r="A13" s="106" t="s">
        <v>1914</v>
      </c>
      <c r="B13" s="104"/>
      <c r="C13" s="103" t="s">
        <v>1915</v>
      </c>
      <c r="D13" s="104"/>
    </row>
    <row r="14" s="92" customFormat="1" ht="20" customHeight="1" spans="1:14">
      <c r="A14" s="106" t="s">
        <v>1916</v>
      </c>
      <c r="B14" s="104"/>
      <c r="C14" s="105" t="s">
        <v>1909</v>
      </c>
      <c r="D14" s="104"/>
    </row>
    <row r="15" s="91" customFormat="1" ht="20" customHeight="1" spans="1:14">
      <c r="A15" s="103" t="s">
        <v>1917</v>
      </c>
      <c r="B15" s="104"/>
      <c r="C15" s="105" t="s">
        <v>1910</v>
      </c>
      <c r="D15" s="104"/>
    </row>
    <row r="16" s="92" customFormat="1" ht="20" customHeight="1" spans="1:14">
      <c r="A16" s="106" t="s">
        <v>1909</v>
      </c>
      <c r="B16" s="104"/>
      <c r="C16" s="105" t="s">
        <v>1911</v>
      </c>
      <c r="D16" s="104"/>
    </row>
    <row r="17" s="91" customFormat="1" ht="20" customHeight="1" spans="1:4">
      <c r="A17" s="106" t="s">
        <v>1910</v>
      </c>
      <c r="B17" s="104"/>
      <c r="C17" s="106" t="s">
        <v>1912</v>
      </c>
      <c r="D17" s="104"/>
    </row>
    <row r="18" s="92" customFormat="1" ht="20" customHeight="1" spans="1:4">
      <c r="A18" s="106" t="s">
        <v>1911</v>
      </c>
      <c r="B18" s="104"/>
      <c r="C18" s="106" t="s">
        <v>1913</v>
      </c>
      <c r="D18" s="104"/>
    </row>
    <row r="19" s="91" customFormat="1" ht="20" customHeight="1" spans="1:4">
      <c r="A19" s="106" t="s">
        <v>1913</v>
      </c>
      <c r="B19" s="104"/>
      <c r="C19" s="106" t="s">
        <v>1914</v>
      </c>
      <c r="D19" s="104"/>
    </row>
    <row r="20" s="91" customFormat="1" ht="20" customHeight="1" spans="1:4">
      <c r="A20" s="106" t="s">
        <v>1914</v>
      </c>
      <c r="B20" s="104"/>
      <c r="C20" s="106" t="s">
        <v>1916</v>
      </c>
      <c r="D20" s="104"/>
    </row>
    <row r="21" s="92" customFormat="1" ht="20" customHeight="1" spans="1:4">
      <c r="A21" s="103" t="s">
        <v>1918</v>
      </c>
      <c r="B21" s="104"/>
      <c r="C21" s="103" t="s">
        <v>1919</v>
      </c>
      <c r="D21" s="104"/>
    </row>
    <row r="22" s="92" customFormat="1" ht="20" customHeight="1" spans="1:4">
      <c r="A22" s="105" t="s">
        <v>1909</v>
      </c>
      <c r="B22" s="104"/>
      <c r="C22" s="105" t="s">
        <v>1909</v>
      </c>
      <c r="D22" s="104"/>
    </row>
    <row r="23" s="92" customFormat="1" ht="20" customHeight="1" spans="1:4">
      <c r="A23" s="105" t="s">
        <v>1910</v>
      </c>
      <c r="B23" s="104"/>
      <c r="C23" s="105" t="s">
        <v>1910</v>
      </c>
      <c r="D23" s="104"/>
    </row>
    <row r="24" s="92" customFormat="1" ht="20" customHeight="1" spans="1:4">
      <c r="A24" s="105" t="s">
        <v>1911</v>
      </c>
      <c r="B24" s="104"/>
      <c r="C24" s="105" t="s">
        <v>1911</v>
      </c>
      <c r="D24" s="104"/>
    </row>
    <row r="25" s="92" customFormat="1" ht="20" customHeight="1" spans="1:4">
      <c r="A25" s="106" t="s">
        <v>1912</v>
      </c>
      <c r="B25" s="104"/>
      <c r="C25" s="106" t="s">
        <v>1912</v>
      </c>
      <c r="D25" s="104"/>
    </row>
    <row r="26" s="92" customFormat="1" ht="20" customHeight="1" spans="1:4">
      <c r="A26" s="106" t="s">
        <v>1913</v>
      </c>
      <c r="B26" s="104"/>
      <c r="C26" s="106" t="s">
        <v>1913</v>
      </c>
      <c r="D26" s="104"/>
    </row>
    <row r="27" s="92" customFormat="1" ht="20" customHeight="1" spans="1:4">
      <c r="A27" s="106" t="s">
        <v>1914</v>
      </c>
      <c r="B27" s="104"/>
      <c r="C27" s="106" t="s">
        <v>1914</v>
      </c>
      <c r="D27" s="104"/>
    </row>
    <row r="28" s="92" customFormat="1" ht="20" customHeight="1" spans="1:4">
      <c r="A28" s="106" t="s">
        <v>1916</v>
      </c>
      <c r="B28" s="104"/>
      <c r="C28" s="106" t="s">
        <v>1916</v>
      </c>
      <c r="D28" s="104"/>
    </row>
    <row r="29" s="92" customFormat="1" ht="20" customHeight="1" spans="1:4">
      <c r="A29" s="108" t="s">
        <v>1920</v>
      </c>
      <c r="B29" s="104"/>
      <c r="C29" s="103"/>
      <c r="D29" s="104"/>
    </row>
    <row r="30" s="92" customFormat="1" ht="20" customHeight="1" spans="1:4">
      <c r="A30" s="105" t="s">
        <v>1909</v>
      </c>
      <c r="B30" s="104"/>
      <c r="C30" s="105"/>
      <c r="D30" s="104"/>
    </row>
    <row r="31" s="92" customFormat="1" ht="20" customHeight="1" spans="1:4">
      <c r="A31" s="105" t="s">
        <v>1910</v>
      </c>
      <c r="B31" s="104"/>
      <c r="C31" s="105"/>
      <c r="D31" s="104"/>
    </row>
    <row r="32" s="92" customFormat="1" ht="20" customHeight="1" spans="1:4">
      <c r="A32" s="105" t="s">
        <v>1911</v>
      </c>
      <c r="B32" s="104"/>
      <c r="C32" s="105"/>
      <c r="D32" s="104"/>
    </row>
    <row r="33" s="92" customFormat="1" ht="20" customHeight="1" spans="1:254">
      <c r="A33" s="106" t="s">
        <v>1912</v>
      </c>
      <c r="B33" s="104"/>
      <c r="C33" s="105"/>
      <c r="D33" s="104"/>
    </row>
    <row r="34" s="92" customFormat="1" ht="20" customHeight="1" spans="1:254">
      <c r="A34" s="106" t="s">
        <v>1913</v>
      </c>
      <c r="B34" s="104"/>
      <c r="C34" s="105"/>
      <c r="D34" s="104"/>
    </row>
    <row r="35" s="92" customFormat="1" ht="20" customHeight="1" spans="1:254">
      <c r="A35" s="106" t="s">
        <v>1914</v>
      </c>
      <c r="B35" s="104"/>
      <c r="C35" s="105"/>
      <c r="D35" s="104"/>
    </row>
    <row r="36" s="92" customFormat="1" ht="20" customHeight="1" spans="1:254">
      <c r="A36" s="106" t="s">
        <v>1916</v>
      </c>
      <c r="B36" s="104"/>
      <c r="C36" s="105"/>
      <c r="D36" s="104"/>
    </row>
    <row r="37" s="92" customFormat="1" ht="20" customHeight="1" spans="1:254">
      <c r="A37" s="105"/>
      <c r="B37" s="104"/>
      <c r="C37" s="105"/>
      <c r="D37" s="104"/>
    </row>
    <row r="38" s="91" customFormat="1" ht="20" customHeight="1" spans="1:254">
      <c r="A38" s="109" t="s">
        <v>115</v>
      </c>
      <c r="B38" s="102"/>
      <c r="C38" s="110" t="s">
        <v>116</v>
      </c>
      <c r="D38" s="102"/>
    </row>
    <row r="39" s="91" customFormat="1" ht="20" customHeight="1" spans="1:254">
      <c r="A39" s="104"/>
      <c r="B39" s="104"/>
      <c r="C39" s="102" t="s">
        <v>117</v>
      </c>
      <c r="D39" s="102"/>
    </row>
    <row r="40" s="91" customFormat="1" ht="20" customHeight="1" spans="1:254">
      <c r="A40" s="104"/>
      <c r="B40" s="104"/>
      <c r="C40" s="103" t="s">
        <v>1909</v>
      </c>
      <c r="D40" s="104"/>
    </row>
    <row r="41" s="91" customFormat="1" ht="20" customHeight="1" spans="1:254">
      <c r="A41" s="104"/>
      <c r="B41" s="104"/>
      <c r="C41" s="103" t="s">
        <v>1910</v>
      </c>
      <c r="D41" s="104"/>
    </row>
    <row r="42" s="91" customFormat="1" ht="20" customHeight="1" spans="1:254">
      <c r="A42" s="104"/>
      <c r="B42" s="104"/>
      <c r="C42" s="103" t="s">
        <v>1911</v>
      </c>
      <c r="D42" s="104"/>
    </row>
    <row r="43" s="91" customFormat="1" ht="20" customHeight="1" spans="1:254">
      <c r="A43" s="104"/>
      <c r="B43" s="104"/>
      <c r="C43" s="103" t="s">
        <v>1912</v>
      </c>
      <c r="D43" s="104"/>
    </row>
    <row r="44" s="91" customFormat="1" ht="20" customHeight="1" spans="1:254">
      <c r="A44" s="104"/>
      <c r="B44" s="104"/>
      <c r="C44" s="103" t="s">
        <v>1913</v>
      </c>
      <c r="D44" s="104"/>
    </row>
    <row r="45" s="91" customFormat="1" ht="20" customHeight="1" spans="1:254">
      <c r="A45" s="104"/>
      <c r="B45" s="104"/>
      <c r="C45" s="103" t="s">
        <v>1914</v>
      </c>
      <c r="D45" s="104"/>
    </row>
    <row r="46" s="91" customFormat="1" ht="20" customHeight="1" spans="1:254">
      <c r="A46" s="104"/>
      <c r="B46" s="104"/>
      <c r="C46" s="103" t="s">
        <v>1916</v>
      </c>
      <c r="D46" s="104"/>
    </row>
    <row r="47" s="93" customFormat="1" ht="20" customHeight="1" spans="1:254">
      <c r="A47" s="111" t="s">
        <v>1865</v>
      </c>
      <c r="B47" s="111"/>
      <c r="C47" s="111"/>
      <c r="D47" s="111"/>
      <c r="HU47" s="94"/>
      <c r="HV47" s="94"/>
      <c r="HW47" s="94"/>
      <c r="HX47" s="94"/>
      <c r="HY47" s="94"/>
      <c r="HZ47" s="94"/>
      <c r="IA47" s="94"/>
      <c r="IB47" s="94"/>
      <c r="IC47" s="94"/>
      <c r="ID47" s="94"/>
      <c r="IE47" s="94"/>
      <c r="IF47" s="94"/>
      <c r="IG47" s="94"/>
      <c r="IH47" s="94"/>
      <c r="II47" s="94"/>
      <c r="IJ47" s="94"/>
      <c r="IK47" s="94"/>
      <c r="IL47" s="94"/>
      <c r="IM47" s="94"/>
      <c r="IN47" s="94"/>
      <c r="IO47" s="94"/>
      <c r="IP47" s="94"/>
      <c r="IQ47" s="94"/>
      <c r="IR47" s="94"/>
      <c r="IS47" s="94"/>
      <c r="IT47" s="94"/>
    </row>
    <row r="48" s="94" customFormat="1" ht="24" customHeight="1"/>
    <row r="49" s="94" customFormat="1" ht="24" customHeight="1"/>
    <row r="50" s="94" customFormat="1" ht="24" customHeight="1"/>
    <row r="51" s="94" customFormat="1" ht="24" customHeight="1"/>
    <row r="52" s="94" customFormat="1" ht="24" customHeight="1"/>
    <row r="53" s="94" customFormat="1" ht="24" customHeight="1"/>
    <row r="54" s="94" customFormat="1" ht="24" customHeight="1"/>
    <row r="55" s="94" customFormat="1" ht="24" customHeight="1"/>
    <row r="56" s="94" customFormat="1" ht="24" customHeight="1"/>
    <row r="57" s="94" customFormat="1" ht="24" customHeight="1"/>
    <row r="58" s="94" customFormat="1" ht="24" customHeight="1"/>
    <row r="59" s="94" customFormat="1" ht="24" customHeight="1"/>
    <row r="60" s="94" customFormat="1" ht="24" customHeight="1"/>
    <row r="61" s="94" customFormat="1" ht="24" customHeight="1"/>
    <row r="62" s="94" customFormat="1" ht="24" customHeight="1"/>
    <row r="63" s="94" customFormat="1" ht="24" customHeight="1"/>
    <row r="64" s="94" customFormat="1" ht="24" customHeight="1"/>
    <row r="65" s="94" customFormat="1" ht="24" customHeight="1"/>
    <row r="66" s="94" customFormat="1" ht="24" customHeight="1"/>
    <row r="67" s="94" customFormat="1" ht="24" customHeight="1"/>
    <row r="68" s="94" customFormat="1" ht="24" customHeight="1"/>
    <row r="69" s="94" customFormat="1" ht="24" customHeight="1"/>
    <row r="70" s="94" customFormat="1" ht="24" customHeight="1"/>
    <row r="71" s="94" customFormat="1" ht="24" customHeight="1"/>
    <row r="72" s="94" customFormat="1" ht="24" customHeight="1"/>
    <row r="73" s="94" customFormat="1" ht="24" customHeight="1"/>
    <row r="74" s="94" customFormat="1" ht="24" customHeight="1"/>
    <row r="75" s="94" customFormat="1" ht="24" customHeight="1"/>
    <row r="76" s="94" customFormat="1" ht="24" customHeight="1"/>
    <row r="77" s="94" customFormat="1" ht="24" customHeight="1"/>
    <row r="78" s="94" customFormat="1" ht="24" customHeight="1"/>
    <row r="79" s="94" customFormat="1" ht="24" customHeight="1"/>
    <row r="80" s="94" customFormat="1" ht="24" customHeight="1"/>
    <row r="81" s="94" customFormat="1" ht="24" customHeight="1"/>
  </sheetData>
  <mergeCells count="2">
    <mergeCell ref="A2:D2"/>
    <mergeCell ref="A47:D47"/>
  </mergeCells>
  <printOptions horizontalCentered="1"/>
  <pageMargins left="0.590277777777778" right="0.590277777777778" top="0.393055555555556" bottom="0.432638888888889" header="0.668055555555556" footer="0.118055555555556"/>
  <pageSetup paperSize="9" scale="95" fitToHeight="0" orientation="portrait" blackAndWhite="1" useFirstPageNumber="1" horizontalDpi="600" verticalDpi="600"/>
  <headerFooter alignWithMargins="0">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4"/>
  <sheetViews>
    <sheetView workbookViewId="0">
      <pane ySplit="6" topLeftCell="A7" activePane="bottomLeft" state="frozen"/>
      <selection/>
      <selection pane="bottomLeft" activeCell="A1" sqref="A1:G16"/>
    </sheetView>
  </sheetViews>
  <sheetFormatPr defaultColWidth="9" defaultRowHeight="13.5" outlineLevelCol="6"/>
  <cols>
    <col min="1" max="1" width="24.75" style="6" customWidth="1"/>
    <col min="2" max="7" width="11.625" style="6" customWidth="1"/>
    <col min="8" max="16384" width="9" style="6"/>
  </cols>
  <sheetData>
    <row r="1" s="1" customFormat="1" ht="24" customHeight="1" spans="1:7">
      <c r="A1" s="11" t="s">
        <v>1927</v>
      </c>
    </row>
    <row r="2" s="45" customFormat="1" ht="42" customHeight="1" spans="1:7">
      <c r="A2" s="49" t="s">
        <v>1928</v>
      </c>
      <c r="B2" s="49"/>
      <c r="C2" s="49"/>
      <c r="D2" s="49"/>
      <c r="E2" s="49"/>
      <c r="F2" s="49"/>
      <c r="G2" s="49"/>
    </row>
    <row r="3" s="46" customFormat="1" ht="27" customHeight="1" spans="1:7">
      <c r="A3" s="77"/>
      <c r="B3" s="15"/>
      <c r="C3" s="53"/>
      <c r="D3" s="53"/>
      <c r="E3" s="53"/>
      <c r="F3" s="78" t="s">
        <v>67</v>
      </c>
      <c r="G3" s="79"/>
    </row>
    <row r="4" s="47" customFormat="1" ht="30" customHeight="1" spans="1:7">
      <c r="A4" s="19" t="s">
        <v>1929</v>
      </c>
      <c r="B4" s="19" t="s">
        <v>1930</v>
      </c>
      <c r="C4" s="19"/>
      <c r="D4" s="19"/>
      <c r="E4" s="19" t="s">
        <v>1931</v>
      </c>
      <c r="F4" s="19"/>
      <c r="G4" s="19"/>
    </row>
    <row r="5" ht="24" customHeight="1" spans="1:7">
      <c r="A5" s="80"/>
      <c r="B5" s="80" t="s">
        <v>1350</v>
      </c>
      <c r="C5" s="80" t="s">
        <v>1932</v>
      </c>
      <c r="D5" s="80" t="s">
        <v>1933</v>
      </c>
      <c r="E5" s="80" t="s">
        <v>1350</v>
      </c>
      <c r="F5" s="80" t="s">
        <v>1932</v>
      </c>
      <c r="G5" s="80" t="s">
        <v>1933</v>
      </c>
    </row>
    <row r="6" ht="24" customHeight="1" spans="1:7">
      <c r="A6" s="80" t="s">
        <v>1934</v>
      </c>
      <c r="B6" s="80" t="s">
        <v>1935</v>
      </c>
      <c r="C6" s="80" t="s">
        <v>1936</v>
      </c>
      <c r="D6" s="80" t="s">
        <v>1937</v>
      </c>
      <c r="E6" s="80" t="s">
        <v>1938</v>
      </c>
      <c r="F6" s="80" t="s">
        <v>1939</v>
      </c>
      <c r="G6" s="80" t="s">
        <v>1940</v>
      </c>
    </row>
    <row r="7" ht="24" customHeight="1" spans="1:7">
      <c r="A7" s="81" t="s">
        <v>1941</v>
      </c>
      <c r="B7" s="28">
        <f t="shared" ref="B7:G7" si="0">B8</f>
        <v>266063</v>
      </c>
      <c r="C7" s="28">
        <f t="shared" si="0"/>
        <v>193904</v>
      </c>
      <c r="D7" s="28">
        <f t="shared" si="0"/>
        <v>72159</v>
      </c>
      <c r="E7" s="28">
        <f t="shared" si="0"/>
        <v>244472</v>
      </c>
      <c r="F7" s="28">
        <f t="shared" si="0"/>
        <v>176592</v>
      </c>
      <c r="G7" s="28">
        <f t="shared" si="0"/>
        <v>67880</v>
      </c>
    </row>
    <row r="8" ht="24" customHeight="1" spans="1:7">
      <c r="A8" s="81" t="s">
        <v>1942</v>
      </c>
      <c r="B8" s="28">
        <f>C8+D8</f>
        <v>266063</v>
      </c>
      <c r="C8" s="28">
        <v>193904</v>
      </c>
      <c r="D8" s="28">
        <v>72159</v>
      </c>
      <c r="E8" s="28">
        <f>F8+G8</f>
        <v>244472</v>
      </c>
      <c r="F8" s="28">
        <v>176592</v>
      </c>
      <c r="G8" s="28">
        <v>67880</v>
      </c>
    </row>
    <row r="9" ht="24" customHeight="1" spans="1:7">
      <c r="A9" s="82"/>
      <c r="B9" s="83"/>
      <c r="C9" s="84"/>
      <c r="D9" s="84"/>
      <c r="E9" s="84"/>
      <c r="F9" s="84"/>
      <c r="G9" s="84"/>
    </row>
    <row r="10" ht="24" customHeight="1" spans="1:7">
      <c r="A10" s="82"/>
      <c r="B10" s="83"/>
      <c r="C10" s="84"/>
      <c r="D10" s="84"/>
      <c r="E10" s="84"/>
      <c r="F10" s="84"/>
      <c r="G10" s="84"/>
    </row>
    <row r="11" ht="24" customHeight="1" spans="1:7">
      <c r="A11" s="82"/>
      <c r="B11" s="83"/>
      <c r="C11" s="84"/>
      <c r="D11" s="84"/>
      <c r="E11" s="84"/>
      <c r="F11" s="84"/>
      <c r="G11" s="84"/>
    </row>
    <row r="12" ht="24" customHeight="1" spans="1:7">
      <c r="A12" s="81"/>
      <c r="B12" s="85"/>
      <c r="C12" s="86"/>
      <c r="D12" s="86"/>
      <c r="E12" s="86"/>
      <c r="F12" s="86"/>
      <c r="G12" s="86"/>
    </row>
    <row r="13" ht="24" customHeight="1" spans="1:7">
      <c r="A13" s="81"/>
      <c r="B13" s="85"/>
      <c r="C13" s="86"/>
      <c r="D13" s="86"/>
      <c r="E13" s="86"/>
      <c r="F13" s="86"/>
      <c r="G13" s="86"/>
    </row>
    <row r="14" ht="24" customHeight="1" spans="1:7">
      <c r="A14" s="82"/>
      <c r="B14" s="83"/>
      <c r="C14" s="84"/>
      <c r="D14" s="84"/>
      <c r="E14" s="84"/>
      <c r="F14" s="84"/>
      <c r="G14" s="84"/>
    </row>
    <row r="15" ht="24" customHeight="1" spans="1:7">
      <c r="A15" s="81"/>
      <c r="B15" s="85"/>
      <c r="C15" s="86"/>
      <c r="D15" s="86"/>
      <c r="E15" s="86"/>
      <c r="F15" s="86"/>
      <c r="G15" s="86"/>
    </row>
    <row r="16" ht="41" customHeight="1" spans="1:7">
      <c r="A16" s="87" t="s">
        <v>1943</v>
      </c>
      <c r="B16" s="87"/>
      <c r="C16" s="87"/>
      <c r="D16" s="87"/>
      <c r="E16" s="87"/>
      <c r="F16" s="87"/>
      <c r="G16" s="87"/>
    </row>
    <row r="17" ht="24" customHeight="1"/>
    <row r="18" ht="24" customHeight="1"/>
    <row r="19" ht="24" customHeight="1"/>
    <row r="20" ht="24" customHeight="1"/>
    <row r="21" ht="24" customHeight="1"/>
    <row r="22" ht="24" customHeight="1"/>
    <row r="23" ht="24" customHeight="1"/>
    <row r="24" ht="24" customHeight="1"/>
    <row r="25" ht="24" customHeight="1"/>
    <row r="26" ht="24" customHeight="1" spans="1:1">
      <c r="A26" s="43"/>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6">
    <mergeCell ref="A2:G2"/>
    <mergeCell ref="F3:G3"/>
    <mergeCell ref="B4:D4"/>
    <mergeCell ref="E4:G4"/>
    <mergeCell ref="A16:G16"/>
    <mergeCell ref="A4:A5"/>
  </mergeCells>
  <printOptions horizontalCentered="1"/>
  <pageMargins left="0.590277777777778" right="0.590277777777778" top="0.393055555555556" bottom="0.590277777777778" header="0.590277777777778" footer="0.393055555555556"/>
  <pageSetup paperSize="9" scale="97" firstPageNumber="0" fitToHeight="0" orientation="portrait" blackAndWhite="1" useFirstPageNumber="1" horizontalDpi="600" verticalDpi="600"/>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1"/>
  <sheetViews>
    <sheetView showZeros="0" workbookViewId="0">
      <pane ySplit="4" topLeftCell="A17" activePane="bottomLeft" state="frozen"/>
      <selection/>
      <selection pane="bottomLeft" activeCell="A1" sqref="A1:C31"/>
    </sheetView>
  </sheetViews>
  <sheetFormatPr defaultColWidth="9" defaultRowHeight="13.5" outlineLevelCol="5"/>
  <cols>
    <col min="1" max="1" width="45.625" style="6" customWidth="1"/>
    <col min="2" max="3" width="21.625" style="48" customWidth="1"/>
    <col min="4" max="16384" width="9" style="6"/>
  </cols>
  <sheetData>
    <row r="1" s="1" customFormat="1" ht="24" customHeight="1" spans="1:6">
      <c r="A1" s="11" t="s">
        <v>1944</v>
      </c>
      <c r="B1" s="12"/>
      <c r="C1" s="12"/>
    </row>
    <row r="2" s="45" customFormat="1" ht="42" customHeight="1" spans="1:6">
      <c r="A2" s="49" t="s">
        <v>1945</v>
      </c>
      <c r="B2" s="50"/>
      <c r="C2" s="50"/>
    </row>
    <row r="3" s="46" customFormat="1" ht="27" customHeight="1" spans="1:6">
      <c r="B3" s="51"/>
      <c r="C3" s="52" t="s">
        <v>67</v>
      </c>
      <c r="D3" s="53"/>
      <c r="E3" s="53"/>
      <c r="F3" s="53"/>
    </row>
    <row r="4" s="47" customFormat="1" ht="30" customHeight="1" spans="1:6">
      <c r="A4" s="54" t="s">
        <v>1946</v>
      </c>
      <c r="B4" s="55" t="s">
        <v>1947</v>
      </c>
      <c r="C4" s="55" t="s">
        <v>1948</v>
      </c>
    </row>
    <row r="5" ht="24" customHeight="1" spans="1:6">
      <c r="A5" s="56" t="s">
        <v>1949</v>
      </c>
      <c r="B5" s="57">
        <v>210310</v>
      </c>
      <c r="C5" s="58">
        <f>C6+C7</f>
        <v>210310</v>
      </c>
    </row>
    <row r="6" ht="24" customHeight="1" spans="1:6">
      <c r="A6" s="59" t="s">
        <v>1950</v>
      </c>
      <c r="B6" s="60">
        <v>175030</v>
      </c>
      <c r="C6" s="61">
        <v>175030</v>
      </c>
    </row>
    <row r="7" ht="24" customHeight="1" spans="1:6">
      <c r="A7" s="59" t="s">
        <v>1951</v>
      </c>
      <c r="B7" s="60">
        <v>35280</v>
      </c>
      <c r="C7" s="61">
        <v>35280</v>
      </c>
    </row>
    <row r="8" ht="24" customHeight="1" spans="1:6">
      <c r="A8" s="56" t="s">
        <v>1952</v>
      </c>
      <c r="B8" s="62">
        <v>229263</v>
      </c>
      <c r="C8" s="62">
        <f>C9+C10</f>
        <v>229263</v>
      </c>
    </row>
    <row r="9" ht="24" customHeight="1" spans="1:6">
      <c r="A9" s="59" t="s">
        <v>1950</v>
      </c>
      <c r="B9" s="60">
        <v>191504</v>
      </c>
      <c r="C9" s="61">
        <v>191504</v>
      </c>
    </row>
    <row r="10" ht="24" customHeight="1" spans="1:6">
      <c r="A10" s="59" t="s">
        <v>1951</v>
      </c>
      <c r="B10" s="60">
        <v>37759</v>
      </c>
      <c r="C10" s="61">
        <v>37759</v>
      </c>
    </row>
    <row r="11" ht="24" customHeight="1" spans="1:6">
      <c r="A11" s="56" t="s">
        <v>1953</v>
      </c>
      <c r="B11" s="62">
        <v>55016</v>
      </c>
      <c r="C11" s="58">
        <f>C12+C13+C14+C15</f>
        <v>55016</v>
      </c>
    </row>
    <row r="12" ht="24" customHeight="1" spans="1:6">
      <c r="A12" s="59" t="s">
        <v>1954</v>
      </c>
      <c r="B12" s="63">
        <v>2400</v>
      </c>
      <c r="C12" s="61">
        <v>2400</v>
      </c>
    </row>
    <row r="13" ht="24" customHeight="1" spans="1:6">
      <c r="A13" s="59" t="s">
        <v>1955</v>
      </c>
      <c r="B13" s="63">
        <v>18216</v>
      </c>
      <c r="C13" s="61">
        <v>18216</v>
      </c>
    </row>
    <row r="14" ht="24" customHeight="1" spans="1:6">
      <c r="A14" s="59" t="s">
        <v>1956</v>
      </c>
      <c r="B14" s="63">
        <v>34400</v>
      </c>
      <c r="C14" s="61">
        <v>34400</v>
      </c>
    </row>
    <row r="15" ht="24" customHeight="1" spans="1:6">
      <c r="A15" s="59" t="s">
        <v>1957</v>
      </c>
      <c r="B15" s="63"/>
      <c r="C15" s="61"/>
    </row>
    <row r="16" ht="24" customHeight="1" spans="1:6">
      <c r="A16" s="56" t="s">
        <v>1958</v>
      </c>
      <c r="B16" s="62">
        <v>20854</v>
      </c>
      <c r="C16" s="58">
        <f>C17+C18</f>
        <v>20854</v>
      </c>
    </row>
    <row r="17" ht="24" customHeight="1" spans="1:3">
      <c r="A17" s="64" t="s">
        <v>1959</v>
      </c>
      <c r="B17" s="65">
        <v>19054</v>
      </c>
      <c r="C17" s="66">
        <v>19054</v>
      </c>
    </row>
    <row r="18" ht="24" customHeight="1" spans="1:3">
      <c r="A18" s="64" t="s">
        <v>1960</v>
      </c>
      <c r="B18" s="65">
        <v>1800</v>
      </c>
      <c r="C18" s="66">
        <v>1800</v>
      </c>
    </row>
    <row r="19" ht="24" customHeight="1" spans="1:3">
      <c r="A19" s="67" t="s">
        <v>1961</v>
      </c>
      <c r="B19" s="68">
        <v>7391</v>
      </c>
      <c r="C19" s="69">
        <f>C20+C21</f>
        <v>7391</v>
      </c>
    </row>
    <row r="20" ht="24" customHeight="1" spans="1:3">
      <c r="A20" s="64" t="s">
        <v>1962</v>
      </c>
      <c r="B20" s="65">
        <v>6099</v>
      </c>
      <c r="C20" s="70">
        <v>6099</v>
      </c>
    </row>
    <row r="21" ht="24" customHeight="1" spans="1:3">
      <c r="A21" s="64" t="s">
        <v>1963</v>
      </c>
      <c r="B21" s="65">
        <v>1292</v>
      </c>
      <c r="C21" s="70">
        <v>1292</v>
      </c>
    </row>
    <row r="22" ht="24" customHeight="1" spans="1:3">
      <c r="A22" s="67" t="s">
        <v>1964</v>
      </c>
      <c r="B22" s="71">
        <v>244472</v>
      </c>
      <c r="C22" s="71">
        <f>C23+C24</f>
        <v>244472</v>
      </c>
    </row>
    <row r="23" ht="24" customHeight="1" spans="1:3">
      <c r="A23" s="64" t="s">
        <v>1950</v>
      </c>
      <c r="B23" s="72">
        <v>176592</v>
      </c>
      <c r="C23" s="72">
        <v>176592</v>
      </c>
    </row>
    <row r="24" ht="24" customHeight="1" spans="1:3">
      <c r="A24" s="64" t="s">
        <v>1951</v>
      </c>
      <c r="B24" s="72">
        <v>67880</v>
      </c>
      <c r="C24" s="72">
        <v>67880</v>
      </c>
    </row>
    <row r="25" ht="24" customHeight="1" spans="1:3">
      <c r="A25" s="67" t="s">
        <v>1965</v>
      </c>
      <c r="B25" s="71">
        <v>266063</v>
      </c>
      <c r="C25" s="71">
        <f>C26+C27</f>
        <v>266063</v>
      </c>
    </row>
    <row r="26" ht="24" customHeight="1" spans="1:3">
      <c r="A26" s="73" t="s">
        <v>1950</v>
      </c>
      <c r="B26" s="72">
        <v>193904</v>
      </c>
      <c r="C26" s="72">
        <v>193904</v>
      </c>
    </row>
    <row r="27" ht="24" customHeight="1" spans="1:3">
      <c r="A27" s="64" t="s">
        <v>1951</v>
      </c>
      <c r="B27" s="72">
        <v>72159</v>
      </c>
      <c r="C27" s="72">
        <v>72159</v>
      </c>
    </row>
    <row r="28" s="6" customFormat="1" ht="24" customHeight="1" spans="1:3">
      <c r="A28" s="67" t="s">
        <v>1966</v>
      </c>
      <c r="B28" s="74">
        <v>7.37</v>
      </c>
      <c r="C28" s="74">
        <v>7.37</v>
      </c>
    </row>
    <row r="29" s="6" customFormat="1" ht="24" customHeight="1" spans="1:3">
      <c r="A29" s="64" t="s">
        <v>1967</v>
      </c>
      <c r="B29" s="75">
        <v>7.72</v>
      </c>
      <c r="C29" s="75">
        <v>7.72</v>
      </c>
    </row>
    <row r="30" s="6" customFormat="1" ht="24" customHeight="1" spans="1:3">
      <c r="A30" s="64" t="s">
        <v>1968</v>
      </c>
      <c r="B30" s="75">
        <v>6.48</v>
      </c>
      <c r="C30" s="75">
        <v>6.48</v>
      </c>
    </row>
    <row r="31" ht="55" customHeight="1" spans="1:3">
      <c r="A31" s="42" t="s">
        <v>1969</v>
      </c>
      <c r="B31" s="76"/>
      <c r="C31" s="76"/>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C2"/>
    <mergeCell ref="A31:C31"/>
  </mergeCells>
  <printOptions horizontalCentered="1"/>
  <pageMargins left="0.590277777777778" right="0.590277777777778" top="0.393055555555556" bottom="0.590277777777778" header="0.590277777777778" footer="0.393055555555556"/>
  <pageSetup paperSize="9" scale="95" firstPageNumber="0" orientation="portrait" blackAndWhite="1" useFirstPageNumber="1" horizontalDpi="600" verticalDpi="600"/>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showZeros="0" workbookViewId="0">
      <selection activeCell="A1" sqref="A1:B13"/>
    </sheetView>
  </sheetViews>
  <sheetFormatPr defaultColWidth="9" defaultRowHeight="13.5"/>
  <cols>
    <col min="1" max="1" width="60.625" style="10" customWidth="1"/>
    <col min="2" max="2" width="28.125" style="10" customWidth="1"/>
    <col min="3" max="16384" width="9" style="10"/>
  </cols>
  <sheetData>
    <row r="1" s="1" customFormat="1" ht="24" customHeight="1" spans="1:9">
      <c r="A1" s="11" t="s">
        <v>1970</v>
      </c>
    </row>
    <row r="2" s="30" customFormat="1" ht="42" customHeight="1" spans="1:9">
      <c r="A2" s="33" t="s">
        <v>1971</v>
      </c>
    </row>
    <row r="3" s="31" customFormat="1" ht="27" customHeight="1" spans="1:9">
      <c r="B3" s="34" t="s">
        <v>67</v>
      </c>
      <c r="C3" s="34"/>
      <c r="D3" s="34"/>
      <c r="E3" s="34"/>
      <c r="F3" s="34"/>
    </row>
    <row r="4" s="32" customFormat="1" ht="30" customHeight="1" spans="1:9">
      <c r="A4" s="35" t="s">
        <v>1972</v>
      </c>
      <c r="B4" s="35" t="s">
        <v>1948</v>
      </c>
    </row>
    <row r="5" ht="30" customHeight="1" spans="1:9">
      <c r="A5" s="36" t="s">
        <v>1973</v>
      </c>
      <c r="B5" s="37">
        <v>34400</v>
      </c>
    </row>
    <row r="6" ht="30" customHeight="1" spans="1:9">
      <c r="A6" s="36" t="s">
        <v>1974</v>
      </c>
      <c r="B6" s="37">
        <v>21854</v>
      </c>
    </row>
    <row r="7" ht="30" customHeight="1" spans="1:9">
      <c r="A7" s="36" t="s">
        <v>1975</v>
      </c>
      <c r="B7" s="37">
        <v>3092</v>
      </c>
    </row>
    <row r="8" ht="30" customHeight="1" spans="1:9">
      <c r="A8" s="38" t="s">
        <v>1976</v>
      </c>
      <c r="B8" s="39">
        <v>1800</v>
      </c>
    </row>
    <row r="9" ht="30" customHeight="1" spans="1:9">
      <c r="A9" s="38" t="s">
        <v>1977</v>
      </c>
      <c r="B9" s="39">
        <v>1292</v>
      </c>
    </row>
    <row r="10" s="10" customFormat="1" ht="30" customHeight="1" spans="1:9">
      <c r="A10" s="36" t="s">
        <v>1978</v>
      </c>
      <c r="B10" s="37">
        <v>67880</v>
      </c>
    </row>
    <row r="11" s="10" customFormat="1" ht="30" customHeight="1" spans="1:9">
      <c r="A11" s="36" t="s">
        <v>1979</v>
      </c>
      <c r="B11" s="40" t="s">
        <v>1980</v>
      </c>
    </row>
    <row r="12" s="10" customFormat="1" ht="30" customHeight="1" spans="1:9">
      <c r="A12" s="36" t="s">
        <v>1981</v>
      </c>
      <c r="B12" s="41" t="s">
        <v>1982</v>
      </c>
    </row>
    <row r="13" s="6" customFormat="1" ht="63" customHeight="1" spans="1:9">
      <c r="A13" s="42" t="s">
        <v>1983</v>
      </c>
      <c r="B13" s="42"/>
      <c r="C13" s="43"/>
      <c r="D13" s="43"/>
      <c r="E13" s="43"/>
      <c r="F13" s="43"/>
      <c r="G13" s="43"/>
      <c r="H13" s="43"/>
      <c r="I13" s="43"/>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spans="1:1">
      <c r="A26" s="44"/>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2:B2"/>
    <mergeCell ref="A13:B1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
  <sheetViews>
    <sheetView showZeros="0" topLeftCell="A10" workbookViewId="0">
      <selection activeCell="F8" sqref="F8"/>
    </sheetView>
  </sheetViews>
  <sheetFormatPr defaultColWidth="9" defaultRowHeight="13.5" outlineLevelCol="7"/>
  <cols>
    <col min="1" max="1" width="10.625" style="7" customWidth="1"/>
    <col min="2" max="2" width="16.875" style="8" customWidth="1"/>
    <col min="3" max="3" width="17.375" style="7" customWidth="1"/>
    <col min="4" max="4" width="17.25" style="7" customWidth="1"/>
    <col min="5" max="6" width="13" style="7" customWidth="1"/>
    <col min="7" max="7" width="13" style="9" customWidth="1"/>
    <col min="8" max="8" width="14.75" style="7" customWidth="1"/>
    <col min="9" max="16384" width="9" style="10"/>
  </cols>
  <sheetData>
    <row r="1" s="1" customFormat="1" ht="24" customHeight="1" spans="1:8">
      <c r="A1" s="11" t="s">
        <v>1984</v>
      </c>
      <c r="B1" s="11"/>
      <c r="G1" s="12"/>
    </row>
    <row r="2" s="2" customFormat="1" ht="38" customHeight="1" spans="1:8">
      <c r="A2" s="13" t="s">
        <v>1985</v>
      </c>
      <c r="B2" s="13"/>
      <c r="C2" s="13"/>
      <c r="D2" s="13"/>
      <c r="E2" s="13"/>
      <c r="F2" s="13"/>
      <c r="G2" s="14"/>
      <c r="H2" s="13"/>
    </row>
    <row r="3" s="3" customFormat="1" ht="25" customHeight="1" spans="1:8">
      <c r="B3" s="15"/>
      <c r="C3" s="15"/>
      <c r="D3" s="15"/>
      <c r="E3" s="15"/>
      <c r="F3" s="15"/>
      <c r="G3" s="16"/>
      <c r="H3" s="17" t="s">
        <v>67</v>
      </c>
    </row>
    <row r="4" s="4" customFormat="1" ht="30" customHeight="1" spans="1:8">
      <c r="A4" s="18" t="s">
        <v>1986</v>
      </c>
      <c r="B4" s="19" t="s">
        <v>1987</v>
      </c>
      <c r="C4" s="19" t="s">
        <v>1988</v>
      </c>
      <c r="D4" s="19" t="s">
        <v>1989</v>
      </c>
      <c r="E4" s="19" t="s">
        <v>1990</v>
      </c>
      <c r="F4" s="19" t="s">
        <v>1991</v>
      </c>
      <c r="G4" s="20" t="s">
        <v>1992</v>
      </c>
      <c r="H4" s="19" t="s">
        <v>1993</v>
      </c>
    </row>
    <row r="5" s="5" customFormat="1" ht="41" customHeight="1" spans="1:8">
      <c r="A5" s="21" t="s">
        <v>1994</v>
      </c>
      <c r="B5" s="22" t="s">
        <v>1995</v>
      </c>
      <c r="C5" s="23" t="s">
        <v>1996</v>
      </c>
      <c r="D5" s="22" t="s">
        <v>1997</v>
      </c>
      <c r="E5" s="22" t="s">
        <v>1997</v>
      </c>
      <c r="F5" s="21" t="s">
        <v>1998</v>
      </c>
      <c r="G5" s="24">
        <v>1170</v>
      </c>
      <c r="H5" s="25" t="s">
        <v>1999</v>
      </c>
    </row>
    <row r="6" s="5" customFormat="1" ht="50" customHeight="1" spans="1:8">
      <c r="A6" s="21" t="s">
        <v>1994</v>
      </c>
      <c r="B6" s="22" t="s">
        <v>2000</v>
      </c>
      <c r="C6" s="23" t="s">
        <v>1996</v>
      </c>
      <c r="D6" s="22" t="s">
        <v>2001</v>
      </c>
      <c r="E6" s="22" t="s">
        <v>2001</v>
      </c>
      <c r="F6" s="21" t="s">
        <v>1998</v>
      </c>
      <c r="G6" s="24">
        <v>746</v>
      </c>
      <c r="H6" s="25" t="s">
        <v>1999</v>
      </c>
    </row>
    <row r="7" s="5" customFormat="1" ht="39" customHeight="1" spans="1:8">
      <c r="A7" s="21" t="s">
        <v>1994</v>
      </c>
      <c r="B7" s="22" t="s">
        <v>2002</v>
      </c>
      <c r="C7" s="26" t="s">
        <v>2003</v>
      </c>
      <c r="D7" s="22" t="s">
        <v>2004</v>
      </c>
      <c r="E7" s="22" t="s">
        <v>2004</v>
      </c>
      <c r="F7" s="21" t="s">
        <v>1998</v>
      </c>
      <c r="G7" s="24">
        <v>113.48</v>
      </c>
      <c r="H7" s="25" t="s">
        <v>1999</v>
      </c>
    </row>
    <row r="8" s="5" customFormat="1" ht="54" customHeight="1" spans="1:8">
      <c r="A8" s="21" t="s">
        <v>1994</v>
      </c>
      <c r="B8" s="23" t="s">
        <v>2005</v>
      </c>
      <c r="C8" s="27" t="s">
        <v>2006</v>
      </c>
      <c r="D8" s="22" t="s">
        <v>2007</v>
      </c>
      <c r="E8" s="22" t="s">
        <v>2007</v>
      </c>
      <c r="F8" s="21" t="s">
        <v>1998</v>
      </c>
      <c r="G8" s="24">
        <v>186.52</v>
      </c>
      <c r="H8" s="25" t="s">
        <v>1999</v>
      </c>
    </row>
    <row r="9" s="5" customFormat="1" ht="50" customHeight="1" spans="1:8">
      <c r="A9" s="21" t="s">
        <v>1994</v>
      </c>
      <c r="B9" s="22" t="s">
        <v>2008</v>
      </c>
      <c r="C9" s="26" t="s">
        <v>2009</v>
      </c>
      <c r="D9" s="22" t="s">
        <v>2010</v>
      </c>
      <c r="E9" s="22" t="s">
        <v>2010</v>
      </c>
      <c r="F9" s="21" t="s">
        <v>1998</v>
      </c>
      <c r="G9" s="24">
        <v>45</v>
      </c>
      <c r="H9" s="25" t="s">
        <v>1999</v>
      </c>
    </row>
    <row r="10" s="5" customFormat="1" ht="40" customHeight="1" spans="1:8">
      <c r="A10" s="21" t="s">
        <v>1994</v>
      </c>
      <c r="B10" s="22" t="s">
        <v>2011</v>
      </c>
      <c r="C10" s="26" t="s">
        <v>2012</v>
      </c>
      <c r="D10" s="22" t="s">
        <v>2013</v>
      </c>
      <c r="E10" s="22" t="s">
        <v>2014</v>
      </c>
      <c r="F10" s="21" t="s">
        <v>1998</v>
      </c>
      <c r="G10" s="24">
        <v>139</v>
      </c>
      <c r="H10" s="25" t="s">
        <v>1999</v>
      </c>
    </row>
    <row r="11" s="6" customFormat="1" ht="40" customHeight="1" spans="1:8">
      <c r="A11" s="21" t="s">
        <v>1994</v>
      </c>
      <c r="B11" s="22" t="s">
        <v>2015</v>
      </c>
      <c r="C11" s="27" t="s">
        <v>2016</v>
      </c>
      <c r="D11" s="26" t="s">
        <v>2017</v>
      </c>
      <c r="E11" s="26" t="s">
        <v>2017</v>
      </c>
      <c r="F11" s="21" t="s">
        <v>2018</v>
      </c>
      <c r="G11" s="28">
        <v>12500</v>
      </c>
      <c r="H11" s="25" t="s">
        <v>2019</v>
      </c>
    </row>
    <row r="12" ht="44" customHeight="1" spans="1:8">
      <c r="A12" s="21" t="s">
        <v>1994</v>
      </c>
      <c r="B12" s="22" t="s">
        <v>2015</v>
      </c>
      <c r="C12" s="27" t="s">
        <v>2016</v>
      </c>
      <c r="D12" s="26" t="s">
        <v>2017</v>
      </c>
      <c r="E12" s="26" t="s">
        <v>2017</v>
      </c>
      <c r="F12" s="21" t="s">
        <v>2018</v>
      </c>
      <c r="G12" s="28">
        <v>8900</v>
      </c>
      <c r="H12" s="25" t="s">
        <v>2020</v>
      </c>
    </row>
    <row r="13" ht="29" customHeight="1" spans="1:8">
      <c r="A13" s="21" t="s">
        <v>1994</v>
      </c>
      <c r="B13" s="22" t="s">
        <v>2021</v>
      </c>
      <c r="C13" s="27" t="s">
        <v>2009</v>
      </c>
      <c r="D13" s="22" t="s">
        <v>2010</v>
      </c>
      <c r="E13" s="22" t="s">
        <v>2010</v>
      </c>
      <c r="F13" s="21" t="s">
        <v>2018</v>
      </c>
      <c r="G13" s="24">
        <v>3000</v>
      </c>
      <c r="H13" s="25" t="s">
        <v>2019</v>
      </c>
    </row>
    <row r="14" ht="66" customHeight="1" spans="1:8">
      <c r="A14" s="21" t="s">
        <v>1994</v>
      </c>
      <c r="B14" s="22" t="s">
        <v>2022</v>
      </c>
      <c r="C14" s="27" t="s">
        <v>2023</v>
      </c>
      <c r="D14" s="22" t="s">
        <v>2024</v>
      </c>
      <c r="E14" s="22" t="s">
        <v>2025</v>
      </c>
      <c r="F14" s="21" t="s">
        <v>2018</v>
      </c>
      <c r="G14" s="24">
        <v>1000</v>
      </c>
      <c r="H14" s="25" t="s">
        <v>2019</v>
      </c>
    </row>
    <row r="15" ht="40" customHeight="1" spans="1:8">
      <c r="A15" s="21" t="s">
        <v>1994</v>
      </c>
      <c r="B15" s="22" t="s">
        <v>2026</v>
      </c>
      <c r="C15" s="27" t="s">
        <v>2023</v>
      </c>
      <c r="D15" s="22" t="s">
        <v>2024</v>
      </c>
      <c r="E15" s="22" t="s">
        <v>2027</v>
      </c>
      <c r="F15" s="21" t="s">
        <v>2018</v>
      </c>
      <c r="G15" s="24">
        <v>3500</v>
      </c>
      <c r="H15" s="25" t="s">
        <v>2019</v>
      </c>
    </row>
    <row r="16" ht="34" customHeight="1" spans="1:8">
      <c r="A16" s="21" t="s">
        <v>1994</v>
      </c>
      <c r="B16" s="22" t="s">
        <v>2028</v>
      </c>
      <c r="C16" s="27" t="s">
        <v>2009</v>
      </c>
      <c r="D16" s="22" t="s">
        <v>2010</v>
      </c>
      <c r="E16" s="22" t="s">
        <v>2029</v>
      </c>
      <c r="F16" s="21" t="s">
        <v>2018</v>
      </c>
      <c r="G16" s="24">
        <v>5500</v>
      </c>
      <c r="H16" s="25" t="s">
        <v>2030</v>
      </c>
    </row>
    <row r="17" ht="24" customHeight="1"/>
    <row r="18" ht="24" customHeight="1"/>
    <row r="19" ht="24" customHeight="1"/>
    <row r="20" ht="24" customHeight="1"/>
    <row r="21" ht="24" customHeight="1"/>
    <row r="22" ht="24" customHeight="1"/>
    <row r="23" ht="24" customHeight="1"/>
    <row r="24" ht="24" customHeight="1"/>
    <row r="25" ht="24" customHeight="1"/>
    <row r="26" ht="24" customHeight="1" spans="1:1">
      <c r="A26" s="29"/>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1">
    <mergeCell ref="A2:H2"/>
  </mergeCells>
  <printOptions horizontalCentered="1"/>
  <pageMargins left="0.590277777777778" right="0.590277777777778" top="0.393055555555556" bottom="0.590277777777778" header="0.590277777777778" footer="0.393055555555556"/>
  <pageSetup paperSize="9" scale="79" firstPageNumber="0" fitToHeight="0" orientation="portrait" blackAndWhite="1" useFirstPageNumber="1"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J80"/>
  <sheetViews>
    <sheetView showGridLines="0" showZeros="0" workbookViewId="0">
      <selection activeCell="A1" sqref="A1"/>
    </sheetView>
  </sheetViews>
  <sheetFormatPr defaultColWidth="9" defaultRowHeight="15" customHeight="1"/>
  <cols>
    <col min="1" max="1" width="40.625" style="658" customWidth="1"/>
    <col min="2" max="6" width="10.625" style="658" customWidth="1"/>
    <col min="7" max="16384" width="9" style="658"/>
  </cols>
  <sheetData>
    <row r="1" s="339" customFormat="1" ht="24" customHeight="1" spans="1:6">
      <c r="A1" s="346" t="s">
        <v>119</v>
      </c>
      <c r="B1" s="347"/>
      <c r="C1" s="347"/>
      <c r="D1" s="347"/>
      <c r="E1" s="347"/>
      <c r="F1" s="348"/>
    </row>
    <row r="2" s="652" customFormat="1" ht="42" customHeight="1" spans="1:6">
      <c r="A2" s="659" t="s">
        <v>120</v>
      </c>
      <c r="B2" s="659"/>
      <c r="C2" s="659"/>
      <c r="D2" s="659"/>
      <c r="E2" s="659"/>
      <c r="F2" s="659"/>
    </row>
    <row r="3" s="653" customFormat="1" ht="27" customHeight="1" spans="1:6">
      <c r="B3" s="660"/>
      <c r="C3" s="660"/>
      <c r="D3" s="660"/>
      <c r="E3" s="660"/>
      <c r="F3" s="661" t="s">
        <v>2</v>
      </c>
    </row>
    <row r="4" s="654" customFormat="1" ht="30" customHeight="1" spans="1:6">
      <c r="A4" s="354" t="s">
        <v>3</v>
      </c>
      <c r="B4" s="355" t="s">
        <v>4</v>
      </c>
      <c r="C4" s="356" t="s">
        <v>121</v>
      </c>
      <c r="D4" s="357" t="s">
        <v>6</v>
      </c>
      <c r="E4" s="358" t="s">
        <v>7</v>
      </c>
      <c r="F4" s="358" t="s">
        <v>8</v>
      </c>
    </row>
    <row r="5" s="654" customFormat="1" ht="24" customHeight="1" spans="1:6">
      <c r="A5" s="662" t="s">
        <v>9</v>
      </c>
      <c r="B5" s="663">
        <f>SUM(B6:B21)</f>
        <v>96170</v>
      </c>
      <c r="C5" s="663">
        <f>SUM(C6:C21)</f>
        <v>103691</v>
      </c>
      <c r="D5" s="663">
        <f>SUM(D6:D21)</f>
        <v>104612</v>
      </c>
      <c r="E5" s="664">
        <f t="shared" ref="E5:E7" si="0">D5/B5*100</f>
        <v>108.778205261516</v>
      </c>
      <c r="F5" s="665">
        <v>14.2189564248982</v>
      </c>
    </row>
    <row r="6" s="655" customFormat="1" ht="24" customHeight="1" spans="1:6">
      <c r="A6" s="666" t="s">
        <v>10</v>
      </c>
      <c r="B6" s="667">
        <v>44408</v>
      </c>
      <c r="C6" s="667">
        <v>44440</v>
      </c>
      <c r="D6" s="667">
        <v>44440</v>
      </c>
      <c r="E6" s="668">
        <f t="shared" si="0"/>
        <v>100.072059088453</v>
      </c>
      <c r="F6" s="669">
        <v>10.9557575152302</v>
      </c>
    </row>
    <row r="7" s="655" customFormat="1" ht="24" customHeight="1" spans="1:6">
      <c r="A7" s="666" t="s">
        <v>11</v>
      </c>
      <c r="B7" s="667">
        <v>9986</v>
      </c>
      <c r="C7" s="667">
        <v>14346</v>
      </c>
      <c r="D7" s="667">
        <v>15267</v>
      </c>
      <c r="E7" s="668">
        <f t="shared" si="0"/>
        <v>152.884037652714</v>
      </c>
      <c r="F7" s="669">
        <v>38.1378935939196</v>
      </c>
    </row>
    <row r="8" s="655" customFormat="1" ht="24" customHeight="1" spans="1:6">
      <c r="A8" s="666" t="s">
        <v>12</v>
      </c>
      <c r="B8" s="667"/>
      <c r="C8" s="667">
        <v>0</v>
      </c>
      <c r="D8" s="667"/>
      <c r="E8" s="668"/>
      <c r="F8" s="275"/>
    </row>
    <row r="9" s="655" customFormat="1" ht="24" customHeight="1" spans="1:6">
      <c r="A9" s="666" t="s">
        <v>13</v>
      </c>
      <c r="B9" s="667">
        <v>1040</v>
      </c>
      <c r="C9" s="667">
        <v>2463</v>
      </c>
      <c r="D9" s="667">
        <v>2463</v>
      </c>
      <c r="E9" s="668">
        <f t="shared" ref="E9:E20" si="1">D9/B9*100</f>
        <v>236.826923076923</v>
      </c>
      <c r="F9" s="669">
        <v>41.7962003454231</v>
      </c>
    </row>
    <row r="10" s="655" customFormat="1" ht="24" customHeight="1" spans="1:6">
      <c r="A10" s="666" t="s">
        <v>14</v>
      </c>
      <c r="B10" s="667">
        <v>16952</v>
      </c>
      <c r="C10" s="667">
        <v>17928</v>
      </c>
      <c r="D10" s="667">
        <v>17928</v>
      </c>
      <c r="E10" s="668">
        <f t="shared" si="1"/>
        <v>105.757432751298</v>
      </c>
      <c r="F10" s="669">
        <v>14.4535240040858</v>
      </c>
    </row>
    <row r="11" s="655" customFormat="1" ht="24" customHeight="1" spans="1:6">
      <c r="A11" s="666" t="s">
        <v>15</v>
      </c>
      <c r="B11" s="667">
        <v>4318</v>
      </c>
      <c r="C11" s="667">
        <v>4870</v>
      </c>
      <c r="D11" s="667">
        <v>4870</v>
      </c>
      <c r="E11" s="668">
        <f t="shared" si="1"/>
        <v>112.783696155628</v>
      </c>
      <c r="F11" s="669">
        <v>20.9336975415942</v>
      </c>
    </row>
    <row r="12" s="655" customFormat="1" ht="24" customHeight="1" spans="1:6">
      <c r="A12" s="666" t="s">
        <v>16</v>
      </c>
      <c r="B12" s="667">
        <v>2840</v>
      </c>
      <c r="C12" s="667">
        <v>2189</v>
      </c>
      <c r="D12" s="667">
        <v>2189</v>
      </c>
      <c r="E12" s="668">
        <f t="shared" si="1"/>
        <v>77.0774647887324</v>
      </c>
      <c r="F12" s="669">
        <v>-18.9559422436135</v>
      </c>
    </row>
    <row r="13" s="655" customFormat="1" ht="24" customHeight="1" spans="1:6">
      <c r="A13" s="666" t="s">
        <v>17</v>
      </c>
      <c r="B13" s="667">
        <v>1570</v>
      </c>
      <c r="C13" s="667">
        <v>1319</v>
      </c>
      <c r="D13" s="667">
        <v>1319</v>
      </c>
      <c r="E13" s="668">
        <f t="shared" si="1"/>
        <v>84.0127388535032</v>
      </c>
      <c r="F13" s="669">
        <v>7.23577235772358</v>
      </c>
    </row>
    <row r="14" s="655" customFormat="1" ht="24" customHeight="1" spans="1:6">
      <c r="A14" s="666" t="s">
        <v>18</v>
      </c>
      <c r="B14" s="667">
        <v>2600</v>
      </c>
      <c r="C14" s="667">
        <v>4069</v>
      </c>
      <c r="D14" s="667">
        <v>4069</v>
      </c>
      <c r="E14" s="668">
        <f t="shared" si="1"/>
        <v>156.5</v>
      </c>
      <c r="F14" s="669">
        <v>-30.7168397752426</v>
      </c>
    </row>
    <row r="15" s="655" customFormat="1" ht="24" customHeight="1" spans="1:6">
      <c r="A15" s="666" t="s">
        <v>19</v>
      </c>
      <c r="B15" s="667">
        <v>1560</v>
      </c>
      <c r="C15" s="667">
        <v>1679</v>
      </c>
      <c r="D15" s="667">
        <v>1679</v>
      </c>
      <c r="E15" s="668">
        <f t="shared" si="1"/>
        <v>107.628205128205</v>
      </c>
      <c r="F15" s="669">
        <v>-22.0157919182536</v>
      </c>
    </row>
    <row r="16" s="655" customFormat="1" ht="24" customHeight="1" spans="1:6">
      <c r="A16" s="666" t="s">
        <v>20</v>
      </c>
      <c r="B16" s="667">
        <v>812</v>
      </c>
      <c r="C16" s="667">
        <v>580</v>
      </c>
      <c r="D16" s="667">
        <v>580</v>
      </c>
      <c r="E16" s="668">
        <f t="shared" si="1"/>
        <v>71.4285714285714</v>
      </c>
      <c r="F16" s="669">
        <v>13.28125</v>
      </c>
    </row>
    <row r="17" s="655" customFormat="1" ht="24" customHeight="1" spans="1:10">
      <c r="A17" s="666" t="s">
        <v>21</v>
      </c>
      <c r="B17" s="667">
        <v>2850</v>
      </c>
      <c r="C17" s="667">
        <v>440</v>
      </c>
      <c r="D17" s="667">
        <v>440</v>
      </c>
      <c r="E17" s="668">
        <f t="shared" si="1"/>
        <v>15.4385964912281</v>
      </c>
      <c r="F17" s="669">
        <v>17.6470588235294</v>
      </c>
    </row>
    <row r="18" s="655" customFormat="1" ht="24" customHeight="1" spans="1:10">
      <c r="A18" s="666" t="s">
        <v>22</v>
      </c>
      <c r="B18" s="667">
        <v>3732</v>
      </c>
      <c r="C18" s="667">
        <v>3471</v>
      </c>
      <c r="D18" s="667">
        <v>3471</v>
      </c>
      <c r="E18" s="668">
        <f t="shared" si="1"/>
        <v>93.0064308681672</v>
      </c>
      <c r="F18" s="669">
        <v>-13.246688327918</v>
      </c>
    </row>
    <row r="19" s="655" customFormat="1" ht="24" customHeight="1" spans="1:10">
      <c r="A19" s="666" t="s">
        <v>23</v>
      </c>
      <c r="B19" s="667">
        <v>2826</v>
      </c>
      <c r="C19" s="667">
        <v>5289</v>
      </c>
      <c r="D19" s="667">
        <v>5289</v>
      </c>
      <c r="E19" s="668">
        <f t="shared" si="1"/>
        <v>187.154989384289</v>
      </c>
      <c r="F19" s="669">
        <v>757.212317666126</v>
      </c>
    </row>
    <row r="20" s="655" customFormat="1" ht="24" customHeight="1" spans="1:10">
      <c r="A20" s="666" t="s">
        <v>24</v>
      </c>
      <c r="B20" s="667">
        <v>676</v>
      </c>
      <c r="C20" s="667">
        <v>608</v>
      </c>
      <c r="D20" s="667">
        <v>608</v>
      </c>
      <c r="E20" s="668">
        <f t="shared" si="1"/>
        <v>89.9408284023669</v>
      </c>
      <c r="F20" s="669">
        <v>-61.7369414726243</v>
      </c>
      <c r="J20" s="670"/>
    </row>
    <row r="21" s="655" customFormat="1" ht="24" customHeight="1" spans="1:10">
      <c r="A21" s="666" t="s">
        <v>25</v>
      </c>
      <c r="B21" s="667"/>
      <c r="C21" s="667">
        <v>0</v>
      </c>
      <c r="D21" s="667"/>
      <c r="E21" s="664"/>
      <c r="F21" s="669">
        <v>-100</v>
      </c>
    </row>
    <row r="22" s="654" customFormat="1" ht="24" customHeight="1" spans="1:10">
      <c r="A22" s="662" t="s">
        <v>26</v>
      </c>
      <c r="B22" s="663">
        <f>SUM(B23:B30)</f>
        <v>21990</v>
      </c>
      <c r="C22" s="663">
        <f>SUM(C23:C30)</f>
        <v>17839</v>
      </c>
      <c r="D22" s="663">
        <f>SUM(D23:D30)</f>
        <v>17839</v>
      </c>
      <c r="E22" s="664">
        <f t="shared" ref="E22:E25" si="2">D22/B22*100</f>
        <v>81.1232378353797</v>
      </c>
      <c r="F22" s="665">
        <v>-14.8211813016282</v>
      </c>
    </row>
    <row r="23" s="655" customFormat="1" ht="24" customHeight="1" spans="1:10">
      <c r="A23" s="666" t="s">
        <v>27</v>
      </c>
      <c r="B23" s="667">
        <v>4410</v>
      </c>
      <c r="C23" s="667">
        <v>5110</v>
      </c>
      <c r="D23" s="667">
        <v>5110</v>
      </c>
      <c r="E23" s="668">
        <f t="shared" si="2"/>
        <v>115.873015873016</v>
      </c>
      <c r="F23" s="669">
        <v>15.9</v>
      </c>
    </row>
    <row r="24" s="655" customFormat="1" ht="24" customHeight="1" spans="1:10">
      <c r="A24" s="666" t="s">
        <v>28</v>
      </c>
      <c r="B24" s="667">
        <v>6719</v>
      </c>
      <c r="C24" s="667">
        <v>2298</v>
      </c>
      <c r="D24" s="667">
        <v>2298</v>
      </c>
      <c r="E24" s="668">
        <f t="shared" si="2"/>
        <v>34.2015180830481</v>
      </c>
      <c r="F24" s="669">
        <v>30.49</v>
      </c>
    </row>
    <row r="25" s="655" customFormat="1" ht="24" customHeight="1" spans="1:10">
      <c r="A25" s="666" t="s">
        <v>29</v>
      </c>
      <c r="B25" s="667">
        <v>3256</v>
      </c>
      <c r="C25" s="667">
        <v>490</v>
      </c>
      <c r="D25" s="667">
        <v>490</v>
      </c>
      <c r="E25" s="668">
        <f t="shared" si="2"/>
        <v>15.04914004914</v>
      </c>
      <c r="F25" s="669">
        <v>-79.3</v>
      </c>
    </row>
    <row r="26" s="655" customFormat="1" ht="24" customHeight="1" spans="1:10">
      <c r="A26" s="666" t="s">
        <v>30</v>
      </c>
      <c r="B26" s="667"/>
      <c r="C26" s="667">
        <v>0</v>
      </c>
      <c r="D26" s="667"/>
      <c r="E26" s="668"/>
      <c r="F26" s="669"/>
    </row>
    <row r="27" s="655" customFormat="1" ht="24" customHeight="1" spans="1:10">
      <c r="A27" s="666" t="s">
        <v>31</v>
      </c>
      <c r="B27" s="667">
        <v>4926</v>
      </c>
      <c r="C27" s="667">
        <v>7343</v>
      </c>
      <c r="D27" s="667">
        <v>7343</v>
      </c>
      <c r="E27" s="668">
        <f t="shared" ref="E27:E31" si="3">D27/B27*100</f>
        <v>149.066179455948</v>
      </c>
      <c r="F27" s="669">
        <v>38.08</v>
      </c>
    </row>
    <row r="28" s="655" customFormat="1" ht="24" customHeight="1" spans="1:10">
      <c r="A28" s="666" t="s">
        <v>32</v>
      </c>
      <c r="B28" s="667"/>
      <c r="C28" s="667"/>
      <c r="D28" s="667"/>
      <c r="E28" s="668"/>
      <c r="F28" s="669"/>
    </row>
    <row r="29" s="655" customFormat="1" ht="24" customHeight="1" spans="1:10">
      <c r="A29" s="666" t="s">
        <v>33</v>
      </c>
      <c r="B29" s="667"/>
      <c r="C29" s="667"/>
      <c r="D29" s="667"/>
      <c r="E29" s="668"/>
      <c r="F29" s="671"/>
    </row>
    <row r="30" s="655" customFormat="1" ht="24" customHeight="1" spans="1:10">
      <c r="A30" s="666" t="s">
        <v>34</v>
      </c>
      <c r="B30" s="667">
        <v>2679</v>
      </c>
      <c r="C30" s="667">
        <v>2598</v>
      </c>
      <c r="D30" s="667">
        <v>2598</v>
      </c>
      <c r="E30" s="668">
        <f t="shared" si="3"/>
        <v>96.976483762598</v>
      </c>
      <c r="F30" s="671">
        <v>-63.35</v>
      </c>
    </row>
    <row r="31" s="655" customFormat="1" ht="24" customHeight="1" spans="1:10">
      <c r="A31" s="422" t="s">
        <v>35</v>
      </c>
      <c r="B31" s="373">
        <f>B5+B22</f>
        <v>118160</v>
      </c>
      <c r="C31" s="373">
        <f>C5+C22</f>
        <v>121530</v>
      </c>
      <c r="D31" s="373">
        <f>D5+D22</f>
        <v>122451</v>
      </c>
      <c r="E31" s="664">
        <f t="shared" si="3"/>
        <v>103.631516587678</v>
      </c>
      <c r="F31" s="672">
        <v>8.81</v>
      </c>
    </row>
    <row r="32" s="656" customFormat="1" ht="24" customHeight="1" spans="1:10">
      <c r="A32" s="673"/>
      <c r="B32" s="674"/>
      <c r="C32" s="674"/>
      <c r="D32" s="674"/>
      <c r="E32" s="674"/>
      <c r="F32" s="674"/>
    </row>
    <row r="33" s="657" customFormat="1" ht="24" customHeight="1"/>
    <row r="34" s="657" customFormat="1" ht="24" customHeight="1" spans="6:6">
      <c r="F34" s="675"/>
    </row>
    <row r="35" s="657" customFormat="1" ht="24" customHeight="1"/>
    <row r="36" s="657" customFormat="1" ht="24" customHeight="1"/>
    <row r="37" s="657" customFormat="1" ht="24" customHeight="1"/>
    <row r="38" s="657" customFormat="1" ht="24" customHeight="1"/>
    <row r="39" s="657" customFormat="1" ht="24" customHeight="1"/>
    <row r="40" s="657" customFormat="1" ht="24" customHeight="1"/>
    <row r="41" s="657" customFormat="1" ht="24" customHeight="1"/>
    <row r="42" s="657" customFormat="1" ht="24" customHeight="1"/>
    <row r="43" s="657" customFormat="1" ht="24" customHeight="1"/>
    <row r="44" s="657" customFormat="1" ht="24" customHeight="1"/>
    <row r="45" s="657" customFormat="1" ht="24" customHeight="1"/>
    <row r="46" s="657" customFormat="1" ht="24" customHeight="1"/>
    <row r="47" s="657" customFormat="1" ht="24" customHeight="1"/>
    <row r="48" s="657" customFormat="1" ht="24" customHeight="1"/>
    <row r="49" s="657" customFormat="1" ht="24" customHeight="1"/>
    <row r="50" s="657" customFormat="1" ht="24" customHeight="1"/>
    <row r="51" s="657" customFormat="1" ht="24" customHeight="1"/>
    <row r="52" s="657" customFormat="1" ht="24" customHeight="1"/>
    <row r="53" s="657" customFormat="1" ht="24" customHeight="1"/>
    <row r="54" s="657" customFormat="1" ht="24" customHeight="1"/>
    <row r="55" s="657" customFormat="1" ht="24" customHeight="1"/>
    <row r="56" s="657" customFormat="1" ht="24" customHeight="1"/>
    <row r="57" s="657" customFormat="1" ht="24" customHeight="1"/>
    <row r="58" s="657" customFormat="1" ht="24" customHeight="1"/>
    <row r="59" s="657" customFormat="1" ht="24" customHeight="1"/>
    <row r="60" s="657" customFormat="1" ht="24" customHeight="1"/>
    <row r="61" s="657" customFormat="1" ht="24" customHeight="1"/>
    <row r="62" s="657" customFormat="1" ht="24" customHeight="1"/>
    <row r="63" s="657" customFormat="1" ht="24" customHeight="1"/>
    <row r="64" s="657" customFormat="1" ht="24" customHeight="1"/>
    <row r="65" s="657" customFormat="1" ht="24" customHeight="1"/>
    <row r="66" s="657" customFormat="1" ht="24" customHeight="1"/>
    <row r="67" s="657" customFormat="1" ht="24" customHeight="1"/>
    <row r="68" s="657" customFormat="1" ht="24" customHeight="1"/>
    <row r="69" s="657" customFormat="1" ht="24" customHeight="1"/>
    <row r="70" s="657" customFormat="1" ht="24" customHeight="1"/>
    <row r="71" s="657" customFormat="1" ht="24" customHeight="1"/>
    <row r="72" s="657" customFormat="1" ht="24" customHeight="1"/>
    <row r="73" s="657" customFormat="1" ht="24" customHeight="1"/>
    <row r="74" s="657" customFormat="1" ht="24" customHeight="1"/>
    <row r="75" s="657" customFormat="1" ht="24" customHeight="1"/>
    <row r="76" s="657" customFormat="1" ht="24" customHeight="1"/>
    <row r="77" s="657" customFormat="1" ht="24" customHeight="1"/>
    <row r="78" s="657" customFormat="1" ht="24" customHeight="1"/>
    <row r="79" s="657" customFormat="1" ht="24" customHeight="1"/>
    <row r="80" s="657" customFormat="1" ht="24" customHeight="1"/>
  </sheetData>
  <sheetProtection formatCells="0" formatColumns="0" formatRows="0" insertRows="0" insertColumns="0" insertHyperlinks="0" deleteColumns="0" deleteRows="0" sort="0" autoFilter="0" pivotTables="0"/>
  <mergeCells count="2">
    <mergeCell ref="A2:F2"/>
    <mergeCell ref="A32:F32"/>
  </mergeCells>
  <printOptions horizontalCentered="1"/>
  <pageMargins left="0.590277777777778" right="0.590277777777778" top="0.393055555555556" bottom="0.590277777777778" header="0.590277777777778" footer="0.393055555555556"/>
  <pageSetup paperSize="9" scale="98" firstPageNumber="0" orientation="portrait" blackAndWhite="1" useFirstPageNumber="1"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F1328"/>
  <sheetViews>
    <sheetView workbookViewId="0">
      <selection activeCell="A1" sqref="A1"/>
    </sheetView>
  </sheetViews>
  <sheetFormatPr defaultColWidth="8.99166666666667" defaultRowHeight="13.5" outlineLevelCol="5"/>
  <cols>
    <col min="1" max="1" width="41.875" style="132" customWidth="1"/>
    <col min="2" max="5" width="10.625" style="621" customWidth="1"/>
    <col min="6" max="6" width="10.625" style="622" customWidth="1"/>
    <col min="7" max="16384" width="8.99166666666667" style="132"/>
  </cols>
  <sheetData>
    <row r="1" s="619" customFormat="1" ht="24" customHeight="1" spans="1:6">
      <c r="A1" s="623" t="s">
        <v>122</v>
      </c>
      <c r="B1" s="624"/>
      <c r="C1" s="624"/>
      <c r="D1" s="624"/>
      <c r="E1" s="624"/>
      <c r="F1" s="625"/>
    </row>
    <row r="2" s="127" customFormat="1" ht="42" customHeight="1" spans="1:6">
      <c r="A2" s="626" t="s">
        <v>123</v>
      </c>
      <c r="B2" s="627"/>
      <c r="C2" s="627"/>
      <c r="D2" s="627"/>
      <c r="E2" s="627"/>
      <c r="F2" s="628"/>
    </row>
    <row r="3" s="128" customFormat="1" ht="27" customHeight="1" spans="1:6">
      <c r="A3" s="629"/>
      <c r="B3" s="630"/>
      <c r="C3" s="631"/>
      <c r="D3" s="632" t="s">
        <v>38</v>
      </c>
      <c r="E3" s="632"/>
      <c r="F3" s="633"/>
    </row>
    <row r="4" s="620" customFormat="1" ht="30" customHeight="1" spans="1:6">
      <c r="A4" s="555" t="s">
        <v>3</v>
      </c>
      <c r="B4" s="415" t="s">
        <v>4</v>
      </c>
      <c r="C4" s="634" t="s">
        <v>121</v>
      </c>
      <c r="D4" s="635" t="s">
        <v>6</v>
      </c>
      <c r="E4" s="415" t="s">
        <v>7</v>
      </c>
      <c r="F4" s="636" t="s">
        <v>8</v>
      </c>
    </row>
    <row r="5" s="91" customFormat="1" ht="14" customHeight="1" spans="1:6">
      <c r="A5" s="637" t="s">
        <v>124</v>
      </c>
      <c r="B5" s="638">
        <v>20636</v>
      </c>
      <c r="C5" s="638">
        <v>24005</v>
      </c>
      <c r="D5" s="639">
        <f>SUM(D6+D18+D27+D38+D49+D60+D71+D79+D88+D101+D110+D121+D133+D140+D148+D154+D161+D168+D175+D182+D189+D197+D203+D209+D216+D231)</f>
        <v>23965</v>
      </c>
      <c r="E5" s="640">
        <f>D5/B5</f>
        <v>1.16132002326032</v>
      </c>
      <c r="F5" s="641">
        <v>0.980966025378633</v>
      </c>
    </row>
    <row r="6" s="91" customFormat="1" ht="14" customHeight="1" spans="1:6">
      <c r="A6" s="637" t="s">
        <v>125</v>
      </c>
      <c r="B6" s="638">
        <v>975</v>
      </c>
      <c r="C6" s="638">
        <v>716</v>
      </c>
      <c r="D6" s="639">
        <f>SUM(D7:D17)</f>
        <v>716</v>
      </c>
      <c r="E6" s="640">
        <f>D6/B6</f>
        <v>0.734358974358974</v>
      </c>
      <c r="F6" s="641">
        <v>0.991689750692521</v>
      </c>
    </row>
    <row r="7" s="91" customFormat="1" ht="14" customHeight="1" spans="1:6">
      <c r="A7" s="576" t="s">
        <v>126</v>
      </c>
      <c r="B7" s="638"/>
      <c r="C7" s="638">
        <v>559</v>
      </c>
      <c r="D7" s="639">
        <v>559</v>
      </c>
      <c r="E7" s="640"/>
      <c r="F7" s="641">
        <v>1.03327171903882</v>
      </c>
    </row>
    <row r="8" s="91" customFormat="1" ht="14" customHeight="1" spans="1:6">
      <c r="A8" s="576" t="s">
        <v>127</v>
      </c>
      <c r="B8" s="642"/>
      <c r="C8" s="642">
        <v>76</v>
      </c>
      <c r="D8" s="643">
        <v>76</v>
      </c>
      <c r="E8" s="640"/>
      <c r="F8" s="641">
        <v>0.554744525547445</v>
      </c>
    </row>
    <row r="9" s="91" customFormat="1" ht="14" customHeight="1" spans="1:6">
      <c r="A9" s="644" t="s">
        <v>128</v>
      </c>
      <c r="B9" s="638"/>
      <c r="C9" s="638"/>
      <c r="D9" s="639"/>
      <c r="E9" s="640"/>
      <c r="F9" s="641"/>
    </row>
    <row r="10" s="91" customFormat="1" ht="14" customHeight="1" spans="1:6">
      <c r="A10" s="576" t="s">
        <v>129</v>
      </c>
      <c r="B10" s="645">
        <v>90</v>
      </c>
      <c r="C10" s="645">
        <v>56</v>
      </c>
      <c r="D10" s="646">
        <v>56</v>
      </c>
      <c r="E10" s="640">
        <f>D10/B10</f>
        <v>0.622222222222222</v>
      </c>
      <c r="F10" s="641">
        <v>2.33333333333333</v>
      </c>
    </row>
    <row r="11" s="91" customFormat="1" ht="14" customHeight="1" spans="1:6">
      <c r="A11" s="576" t="s">
        <v>130</v>
      </c>
      <c r="B11" s="638"/>
      <c r="C11" s="638"/>
      <c r="D11" s="639"/>
      <c r="E11" s="640"/>
      <c r="F11" s="641"/>
    </row>
    <row r="12" s="91" customFormat="1" ht="14" customHeight="1" spans="1:6">
      <c r="A12" s="576" t="s">
        <v>131</v>
      </c>
      <c r="B12" s="638"/>
      <c r="C12" s="638"/>
      <c r="D12" s="639"/>
      <c r="E12" s="640"/>
      <c r="F12" s="641"/>
    </row>
    <row r="13" s="91" customFormat="1" ht="14" customHeight="1" spans="1:6">
      <c r="A13" s="576" t="s">
        <v>132</v>
      </c>
      <c r="B13" s="638"/>
      <c r="C13" s="638"/>
      <c r="D13" s="639"/>
      <c r="E13" s="640"/>
      <c r="F13" s="641"/>
    </row>
    <row r="14" s="91" customFormat="1" ht="14" customHeight="1" spans="1:6">
      <c r="A14" s="576" t="s">
        <v>133</v>
      </c>
      <c r="B14" s="638">
        <v>30</v>
      </c>
      <c r="C14" s="638"/>
      <c r="D14" s="639"/>
      <c r="E14" s="640"/>
      <c r="F14" s="641"/>
    </row>
    <row r="15" s="91" customFormat="1" ht="14" customHeight="1" spans="1:6">
      <c r="A15" s="576" t="s">
        <v>134</v>
      </c>
      <c r="B15" s="638"/>
      <c r="C15" s="638"/>
      <c r="D15" s="639"/>
      <c r="E15" s="640"/>
      <c r="F15" s="641"/>
    </row>
    <row r="16" s="91" customFormat="1" ht="14" customHeight="1" spans="1:6">
      <c r="A16" s="576" t="s">
        <v>135</v>
      </c>
      <c r="B16" s="638"/>
      <c r="C16" s="638">
        <v>25</v>
      </c>
      <c r="D16" s="639">
        <v>25</v>
      </c>
      <c r="E16" s="640"/>
      <c r="F16" s="641">
        <v>2.08333333333333</v>
      </c>
    </row>
    <row r="17" s="91" customFormat="1" ht="14" customHeight="1" spans="1:6">
      <c r="A17" s="576" t="s">
        <v>136</v>
      </c>
      <c r="B17" s="638"/>
      <c r="C17" s="638"/>
      <c r="D17" s="639"/>
      <c r="E17" s="640"/>
      <c r="F17" s="641"/>
    </row>
    <row r="18" s="91" customFormat="1" ht="14" customHeight="1" spans="1:6">
      <c r="A18" s="637" t="s">
        <v>137</v>
      </c>
      <c r="B18" s="638">
        <v>855</v>
      </c>
      <c r="C18" s="638">
        <v>670</v>
      </c>
      <c r="D18" s="639">
        <f>SUM(D19:D26)</f>
        <v>670</v>
      </c>
      <c r="E18" s="640">
        <f>D18/B18</f>
        <v>0.783625730994152</v>
      </c>
      <c r="F18" s="641">
        <v>0.925414364640884</v>
      </c>
    </row>
    <row r="19" s="91" customFormat="1" ht="14" customHeight="1" spans="1:6">
      <c r="A19" s="576" t="s">
        <v>126</v>
      </c>
      <c r="B19" s="638"/>
      <c r="C19" s="638">
        <v>592</v>
      </c>
      <c r="D19" s="639">
        <v>592</v>
      </c>
      <c r="E19" s="640"/>
      <c r="F19" s="641">
        <v>0.964169381107492</v>
      </c>
    </row>
    <row r="20" s="91" customFormat="1" ht="14" customHeight="1" spans="1:6">
      <c r="A20" s="576" t="s">
        <v>127</v>
      </c>
      <c r="B20" s="638"/>
      <c r="C20" s="638">
        <v>42</v>
      </c>
      <c r="D20" s="639">
        <v>42</v>
      </c>
      <c r="E20" s="640"/>
      <c r="F20" s="641">
        <v>0.494117647058824</v>
      </c>
    </row>
    <row r="21" s="91" customFormat="1" ht="14" customHeight="1" spans="1:6">
      <c r="A21" s="576" t="s">
        <v>128</v>
      </c>
      <c r="B21" s="638"/>
      <c r="C21" s="638"/>
      <c r="D21" s="639"/>
      <c r="E21" s="640"/>
      <c r="F21" s="641"/>
    </row>
    <row r="22" s="91" customFormat="1" ht="14" customHeight="1" spans="1:6">
      <c r="A22" s="576" t="s">
        <v>138</v>
      </c>
      <c r="B22" s="638">
        <v>37</v>
      </c>
      <c r="C22" s="638">
        <v>10</v>
      </c>
      <c r="D22" s="639">
        <v>10</v>
      </c>
      <c r="E22" s="640"/>
      <c r="F22" s="641">
        <v>0.555555555555556</v>
      </c>
    </row>
    <row r="23" s="91" customFormat="1" ht="14" customHeight="1" spans="1:6">
      <c r="A23" s="576" t="s">
        <v>139</v>
      </c>
      <c r="B23" s="638"/>
      <c r="C23" s="638"/>
      <c r="D23" s="639"/>
      <c r="E23" s="640"/>
      <c r="F23" s="641"/>
    </row>
    <row r="24" s="91" customFormat="1" ht="14" customHeight="1" spans="1:6">
      <c r="A24" s="576" t="s">
        <v>140</v>
      </c>
      <c r="B24" s="638"/>
      <c r="C24" s="638"/>
      <c r="D24" s="639"/>
      <c r="E24" s="640"/>
      <c r="F24" s="641"/>
    </row>
    <row r="25" s="91" customFormat="1" ht="14" customHeight="1" spans="1:6">
      <c r="A25" s="576" t="s">
        <v>135</v>
      </c>
      <c r="B25" s="638"/>
      <c r="C25" s="638">
        <v>26</v>
      </c>
      <c r="D25" s="639">
        <v>26</v>
      </c>
      <c r="E25" s="640"/>
      <c r="F25" s="641">
        <v>3.71428571428571</v>
      </c>
    </row>
    <row r="26" s="91" customFormat="1" ht="14" customHeight="1" spans="1:6">
      <c r="A26" s="576" t="s">
        <v>141</v>
      </c>
      <c r="B26" s="638"/>
      <c r="C26" s="638"/>
      <c r="D26" s="639"/>
      <c r="E26" s="640"/>
      <c r="F26" s="641"/>
    </row>
    <row r="27" s="91" customFormat="1" ht="14" customHeight="1" spans="1:6">
      <c r="A27" s="637" t="s">
        <v>142</v>
      </c>
      <c r="B27" s="638">
        <v>10935</v>
      </c>
      <c r="C27" s="638">
        <v>12403</v>
      </c>
      <c r="D27" s="639">
        <f>SUM(D28:D37)</f>
        <v>12403</v>
      </c>
      <c r="E27" s="640">
        <f>D27/B27</f>
        <v>1.13424782807499</v>
      </c>
      <c r="F27" s="641">
        <v>0.956873939206913</v>
      </c>
    </row>
    <row r="28" s="91" customFormat="1" ht="14" customHeight="1" spans="1:6">
      <c r="A28" s="576" t="s">
        <v>126</v>
      </c>
      <c r="B28" s="638"/>
      <c r="C28" s="638">
        <v>4721</v>
      </c>
      <c r="D28" s="639">
        <v>4721</v>
      </c>
      <c r="E28" s="640"/>
      <c r="F28" s="641">
        <v>1.00789923142613</v>
      </c>
    </row>
    <row r="29" s="91" customFormat="1" ht="14" customHeight="1" spans="1:6">
      <c r="A29" s="576" t="s">
        <v>127</v>
      </c>
      <c r="B29" s="638"/>
      <c r="C29" s="638">
        <v>3212</v>
      </c>
      <c r="D29" s="639">
        <v>3212</v>
      </c>
      <c r="E29" s="640"/>
      <c r="F29" s="641">
        <v>0.867404806913314</v>
      </c>
    </row>
    <row r="30" s="91" customFormat="1" ht="14" customHeight="1" spans="1:6">
      <c r="A30" s="576" t="s">
        <v>128</v>
      </c>
      <c r="B30" s="638"/>
      <c r="C30" s="638"/>
      <c r="D30" s="639"/>
      <c r="E30" s="640"/>
      <c r="F30" s="647"/>
    </row>
    <row r="31" s="91" customFormat="1" ht="14" customHeight="1" spans="1:6">
      <c r="A31" s="576" t="s">
        <v>143</v>
      </c>
      <c r="B31" s="638">
        <v>4</v>
      </c>
      <c r="C31" s="638">
        <v>4</v>
      </c>
      <c r="D31" s="639">
        <v>4</v>
      </c>
      <c r="E31" s="640">
        <f>D31/B31</f>
        <v>1</v>
      </c>
      <c r="F31" s="647">
        <v>1</v>
      </c>
    </row>
    <row r="32" s="91" customFormat="1" ht="14" customHeight="1" spans="1:6">
      <c r="A32" s="576" t="s">
        <v>144</v>
      </c>
      <c r="B32" s="638"/>
      <c r="C32" s="638">
        <v>99</v>
      </c>
      <c r="D32" s="639">
        <v>99</v>
      </c>
      <c r="E32" s="640"/>
      <c r="F32" s="647">
        <v>2.75</v>
      </c>
    </row>
    <row r="33" s="91" customFormat="1" ht="14" customHeight="1" spans="1:6">
      <c r="A33" s="576" t="s">
        <v>145</v>
      </c>
      <c r="B33" s="638">
        <v>87</v>
      </c>
      <c r="C33" s="638">
        <v>48</v>
      </c>
      <c r="D33" s="639">
        <v>48</v>
      </c>
      <c r="E33" s="640">
        <f>D33/B33</f>
        <v>0.551724137931034</v>
      </c>
      <c r="F33" s="647">
        <v>0.284023668639053</v>
      </c>
    </row>
    <row r="34" s="91" customFormat="1" ht="14" customHeight="1" spans="1:6">
      <c r="A34" s="576" t="s">
        <v>146</v>
      </c>
      <c r="B34" s="638">
        <v>33</v>
      </c>
      <c r="C34" s="638">
        <v>35</v>
      </c>
      <c r="D34" s="639">
        <v>35</v>
      </c>
      <c r="E34" s="640">
        <f>D34/B34</f>
        <v>1.06060606060606</v>
      </c>
      <c r="F34" s="647">
        <v>0.228758169934641</v>
      </c>
    </row>
    <row r="35" s="91" customFormat="1" ht="14" customHeight="1" spans="1:6">
      <c r="A35" s="576" t="s">
        <v>147</v>
      </c>
      <c r="B35" s="638"/>
      <c r="C35" s="638"/>
      <c r="D35" s="639"/>
      <c r="E35" s="640"/>
      <c r="F35" s="647"/>
    </row>
    <row r="36" s="91" customFormat="1" ht="14" customHeight="1" spans="1:6">
      <c r="A36" s="576" t="s">
        <v>135</v>
      </c>
      <c r="B36" s="638"/>
      <c r="C36" s="638">
        <v>4214</v>
      </c>
      <c r="D36" s="639">
        <v>4214</v>
      </c>
      <c r="E36" s="640"/>
      <c r="F36" s="647">
        <v>1.01493256262042</v>
      </c>
    </row>
    <row r="37" s="91" customFormat="1" ht="14" customHeight="1" spans="1:6">
      <c r="A37" s="576" t="s">
        <v>148</v>
      </c>
      <c r="B37" s="638">
        <v>36</v>
      </c>
      <c r="C37" s="638">
        <v>70</v>
      </c>
      <c r="D37" s="639">
        <v>70</v>
      </c>
      <c r="E37" s="640">
        <f>D37/B37</f>
        <v>1.94444444444444</v>
      </c>
      <c r="F37" s="647">
        <v>1.14754098360656</v>
      </c>
    </row>
    <row r="38" s="91" customFormat="1" ht="14" customHeight="1" spans="1:6">
      <c r="A38" s="637" t="s">
        <v>149</v>
      </c>
      <c r="B38" s="638">
        <v>490</v>
      </c>
      <c r="C38" s="638">
        <v>585</v>
      </c>
      <c r="D38" s="639">
        <f>SUM(D39:D48)</f>
        <v>585</v>
      </c>
      <c r="E38" s="640">
        <f>D38/B38</f>
        <v>1.19387755102041</v>
      </c>
      <c r="F38" s="647">
        <v>0.952768729641694</v>
      </c>
    </row>
    <row r="39" s="91" customFormat="1" ht="14" customHeight="1" spans="1:6">
      <c r="A39" s="576" t="s">
        <v>126</v>
      </c>
      <c r="B39" s="638"/>
      <c r="C39" s="638">
        <v>280</v>
      </c>
      <c r="D39" s="639">
        <v>280</v>
      </c>
      <c r="E39" s="640"/>
      <c r="F39" s="647">
        <v>0.915032679738562</v>
      </c>
    </row>
    <row r="40" s="91" customFormat="1" ht="14" customHeight="1" spans="1:6">
      <c r="A40" s="576" t="s">
        <v>127</v>
      </c>
      <c r="B40" s="638"/>
      <c r="C40" s="638">
        <v>152</v>
      </c>
      <c r="D40" s="639">
        <v>152</v>
      </c>
      <c r="E40" s="640"/>
      <c r="F40" s="647">
        <v>0.95</v>
      </c>
    </row>
    <row r="41" s="91" customFormat="1" ht="14" customHeight="1" spans="1:6">
      <c r="A41" s="576" t="s">
        <v>128</v>
      </c>
      <c r="B41" s="638"/>
      <c r="C41" s="638"/>
      <c r="D41" s="639"/>
      <c r="E41" s="640"/>
      <c r="F41" s="647"/>
    </row>
    <row r="42" s="91" customFormat="1" ht="14" customHeight="1" spans="1:6">
      <c r="A42" s="576" t="s">
        <v>150</v>
      </c>
      <c r="B42" s="638"/>
      <c r="C42" s="638"/>
      <c r="D42" s="639"/>
      <c r="E42" s="640"/>
      <c r="F42" s="647"/>
    </row>
    <row r="43" s="91" customFormat="1" ht="14" customHeight="1" spans="1:6">
      <c r="A43" s="576" t="s">
        <v>151</v>
      </c>
      <c r="B43" s="638"/>
      <c r="C43" s="638"/>
      <c r="D43" s="639"/>
      <c r="E43" s="640"/>
      <c r="F43" s="647"/>
    </row>
    <row r="44" s="91" customFormat="1" ht="14" customHeight="1" spans="1:6">
      <c r="A44" s="576" t="s">
        <v>152</v>
      </c>
      <c r="B44" s="638"/>
      <c r="C44" s="638"/>
      <c r="D44" s="639"/>
      <c r="E44" s="640"/>
      <c r="F44" s="647"/>
    </row>
    <row r="45" s="91" customFormat="1" ht="14" customHeight="1" spans="1:6">
      <c r="A45" s="576" t="s">
        <v>153</v>
      </c>
      <c r="B45" s="638"/>
      <c r="C45" s="638"/>
      <c r="D45" s="639"/>
      <c r="E45" s="640"/>
      <c r="F45" s="647"/>
    </row>
    <row r="46" s="91" customFormat="1" ht="14" customHeight="1" spans="1:6">
      <c r="A46" s="576" t="s">
        <v>154</v>
      </c>
      <c r="B46" s="638"/>
      <c r="C46" s="638"/>
      <c r="D46" s="639"/>
      <c r="E46" s="640"/>
      <c r="F46" s="647"/>
    </row>
    <row r="47" s="91" customFormat="1" ht="14" customHeight="1" spans="1:6">
      <c r="A47" s="576" t="s">
        <v>135</v>
      </c>
      <c r="B47" s="638"/>
      <c r="C47" s="638">
        <v>149</v>
      </c>
      <c r="D47" s="639">
        <v>149</v>
      </c>
      <c r="E47" s="640"/>
      <c r="F47" s="647">
        <v>1.04195804195804</v>
      </c>
    </row>
    <row r="48" s="91" customFormat="1" ht="14" customHeight="1" spans="1:6">
      <c r="A48" s="576" t="s">
        <v>155</v>
      </c>
      <c r="B48" s="638"/>
      <c r="C48" s="638">
        <v>4</v>
      </c>
      <c r="D48" s="639">
        <v>4</v>
      </c>
      <c r="E48" s="640"/>
      <c r="F48" s="647">
        <v>0.8</v>
      </c>
    </row>
    <row r="49" s="91" customFormat="1" ht="14" customHeight="1" spans="1:6">
      <c r="A49" s="637" t="s">
        <v>156</v>
      </c>
      <c r="B49" s="638">
        <v>437</v>
      </c>
      <c r="C49" s="638">
        <v>445</v>
      </c>
      <c r="D49" s="639">
        <f>SUM(D50:D59)</f>
        <v>445</v>
      </c>
      <c r="E49" s="640">
        <f>D49/B49</f>
        <v>1.01830663615561</v>
      </c>
      <c r="F49" s="647">
        <v>0.643994211287988</v>
      </c>
    </row>
    <row r="50" s="91" customFormat="1" ht="14" customHeight="1" spans="1:6">
      <c r="A50" s="576" t="s">
        <v>126</v>
      </c>
      <c r="B50" s="638"/>
      <c r="C50" s="638">
        <v>163</v>
      </c>
      <c r="D50" s="639">
        <v>163</v>
      </c>
      <c r="E50" s="640"/>
      <c r="F50" s="647">
        <v>1.05161290322581</v>
      </c>
    </row>
    <row r="51" s="91" customFormat="1" ht="14" customHeight="1" spans="1:6">
      <c r="A51" s="576" t="s">
        <v>127</v>
      </c>
      <c r="B51" s="638"/>
      <c r="C51" s="638">
        <v>72</v>
      </c>
      <c r="D51" s="639">
        <v>72</v>
      </c>
      <c r="E51" s="640"/>
      <c r="F51" s="647">
        <v>2.88</v>
      </c>
    </row>
    <row r="52" s="91" customFormat="1" ht="14" customHeight="1" spans="1:6">
      <c r="A52" s="576" t="s">
        <v>128</v>
      </c>
      <c r="B52" s="638"/>
      <c r="C52" s="638"/>
      <c r="D52" s="639"/>
      <c r="E52" s="640"/>
      <c r="F52" s="647"/>
    </row>
    <row r="53" s="91" customFormat="1" ht="14" customHeight="1" spans="1:6">
      <c r="A53" s="576" t="s">
        <v>157</v>
      </c>
      <c r="B53" s="638"/>
      <c r="C53" s="638"/>
      <c r="D53" s="639"/>
      <c r="E53" s="640"/>
      <c r="F53" s="647"/>
    </row>
    <row r="54" s="91" customFormat="1" ht="14" customHeight="1" spans="1:6">
      <c r="A54" s="576" t="s">
        <v>158</v>
      </c>
      <c r="B54" s="638"/>
      <c r="C54" s="638"/>
      <c r="D54" s="639"/>
      <c r="E54" s="640"/>
      <c r="F54" s="647"/>
    </row>
    <row r="55" s="91" customFormat="1" ht="14" customHeight="1" spans="1:6">
      <c r="A55" s="576" t="s">
        <v>159</v>
      </c>
      <c r="B55" s="638"/>
      <c r="C55" s="638"/>
      <c r="D55" s="639"/>
      <c r="E55" s="640"/>
      <c r="F55" s="647"/>
    </row>
    <row r="56" s="91" customFormat="1" ht="14" customHeight="1" spans="1:6">
      <c r="A56" s="576" t="s">
        <v>160</v>
      </c>
      <c r="B56" s="638">
        <v>50</v>
      </c>
      <c r="C56" s="638">
        <v>12</v>
      </c>
      <c r="D56" s="639">
        <v>12</v>
      </c>
      <c r="E56" s="640"/>
      <c r="F56" s="647">
        <v>0.0383386581469649</v>
      </c>
    </row>
    <row r="57" s="91" customFormat="1" ht="14" customHeight="1" spans="1:6">
      <c r="A57" s="576" t="s">
        <v>161</v>
      </c>
      <c r="B57" s="638">
        <v>82</v>
      </c>
      <c r="C57" s="638">
        <v>89</v>
      </c>
      <c r="D57" s="639">
        <v>89</v>
      </c>
      <c r="E57" s="640">
        <f>D57/B57</f>
        <v>1.08536585365854</v>
      </c>
      <c r="F57" s="647">
        <v>1.17105263157895</v>
      </c>
    </row>
    <row r="58" s="91" customFormat="1" ht="14" customHeight="1" spans="1:6">
      <c r="A58" s="576" t="s">
        <v>135</v>
      </c>
      <c r="B58" s="638"/>
      <c r="C58" s="638">
        <v>109</v>
      </c>
      <c r="D58" s="639">
        <v>109</v>
      </c>
      <c r="E58" s="640"/>
      <c r="F58" s="647">
        <v>0.89344262295082</v>
      </c>
    </row>
    <row r="59" s="91" customFormat="1" ht="14" customHeight="1" spans="1:6">
      <c r="A59" s="576" t="s">
        <v>162</v>
      </c>
      <c r="B59" s="638"/>
      <c r="C59" s="638"/>
      <c r="D59" s="639"/>
      <c r="E59" s="640"/>
      <c r="F59" s="647"/>
    </row>
    <row r="60" s="91" customFormat="1" ht="14" customHeight="1" spans="1:6">
      <c r="A60" s="637" t="s">
        <v>163</v>
      </c>
      <c r="B60" s="638">
        <v>1036</v>
      </c>
      <c r="C60" s="638">
        <v>985</v>
      </c>
      <c r="D60" s="639">
        <f>SUM(D61:D70)</f>
        <v>985</v>
      </c>
      <c r="E60" s="640">
        <f>D60/B60</f>
        <v>0.950772200772201</v>
      </c>
      <c r="F60" s="647">
        <v>0.730170496664196</v>
      </c>
    </row>
    <row r="61" s="91" customFormat="1" ht="14" customHeight="1" spans="1:6">
      <c r="A61" s="576" t="s">
        <v>126</v>
      </c>
      <c r="B61" s="638"/>
      <c r="C61" s="638">
        <v>554</v>
      </c>
      <c r="D61" s="639">
        <v>554</v>
      </c>
      <c r="E61" s="640"/>
      <c r="F61" s="647">
        <v>0.958477508650519</v>
      </c>
    </row>
    <row r="62" s="91" customFormat="1" ht="14" customHeight="1" spans="1:6">
      <c r="A62" s="576" t="s">
        <v>127</v>
      </c>
      <c r="B62" s="638"/>
      <c r="C62" s="638">
        <v>170</v>
      </c>
      <c r="D62" s="639">
        <v>170</v>
      </c>
      <c r="E62" s="640"/>
      <c r="F62" s="647">
        <v>0.336633663366337</v>
      </c>
    </row>
    <row r="63" s="91" customFormat="1" ht="14" customHeight="1" spans="1:6">
      <c r="A63" s="576" t="s">
        <v>128</v>
      </c>
      <c r="B63" s="638"/>
      <c r="C63" s="638"/>
      <c r="D63" s="639"/>
      <c r="E63" s="640"/>
      <c r="F63" s="647"/>
    </row>
    <row r="64" s="91" customFormat="1" ht="14" customHeight="1" spans="1:6">
      <c r="A64" s="576" t="s">
        <v>164</v>
      </c>
      <c r="B64" s="638">
        <v>4</v>
      </c>
      <c r="C64" s="638"/>
      <c r="D64" s="639"/>
      <c r="E64" s="640"/>
      <c r="F64" s="647"/>
    </row>
    <row r="65" s="91" customFormat="1" ht="14" customHeight="1" spans="1:6">
      <c r="A65" s="576" t="s">
        <v>165</v>
      </c>
      <c r="B65" s="638">
        <v>7</v>
      </c>
      <c r="C65" s="638">
        <v>9</v>
      </c>
      <c r="D65" s="639">
        <v>9</v>
      </c>
      <c r="E65" s="640">
        <f>D65/B65</f>
        <v>1.28571428571429</v>
      </c>
      <c r="F65" s="647">
        <v>0.818181818181818</v>
      </c>
    </row>
    <row r="66" s="91" customFormat="1" ht="14" customHeight="1" spans="1:6">
      <c r="A66" s="576" t="s">
        <v>166</v>
      </c>
      <c r="B66" s="638"/>
      <c r="C66" s="638"/>
      <c r="D66" s="639"/>
      <c r="E66" s="640"/>
      <c r="F66" s="647"/>
    </row>
    <row r="67" s="91" customFormat="1" ht="14" customHeight="1" spans="1:6">
      <c r="A67" s="576" t="s">
        <v>167</v>
      </c>
      <c r="B67" s="638"/>
      <c r="C67" s="638"/>
      <c r="D67" s="639"/>
      <c r="E67" s="640"/>
      <c r="F67" s="647"/>
    </row>
    <row r="68" s="91" customFormat="1" ht="14" customHeight="1" spans="1:6">
      <c r="A68" s="576" t="s">
        <v>168</v>
      </c>
      <c r="B68" s="638"/>
      <c r="C68" s="638"/>
      <c r="D68" s="639"/>
      <c r="E68" s="640"/>
      <c r="F68" s="647"/>
    </row>
    <row r="69" s="91" customFormat="1" ht="14" customHeight="1" spans="1:6">
      <c r="A69" s="576" t="s">
        <v>135</v>
      </c>
      <c r="B69" s="638"/>
      <c r="C69" s="638">
        <v>252</v>
      </c>
      <c r="D69" s="639">
        <v>252</v>
      </c>
      <c r="E69" s="640"/>
      <c r="F69" s="647">
        <v>0.988235294117647</v>
      </c>
    </row>
    <row r="70" s="91" customFormat="1" ht="14" customHeight="1" spans="1:6">
      <c r="A70" s="576" t="s">
        <v>169</v>
      </c>
      <c r="B70" s="638"/>
      <c r="C70" s="638"/>
      <c r="D70" s="639"/>
      <c r="E70" s="640"/>
      <c r="F70" s="647"/>
    </row>
    <row r="71" s="91" customFormat="1" ht="14" customHeight="1" spans="1:6">
      <c r="A71" s="637" t="s">
        <v>170</v>
      </c>
      <c r="B71" s="638"/>
      <c r="C71" s="638">
        <v>1506</v>
      </c>
      <c r="D71" s="639">
        <f>SUM(D72:D78)</f>
        <v>1506</v>
      </c>
      <c r="E71" s="640"/>
      <c r="F71" s="647"/>
    </row>
    <row r="72" s="91" customFormat="1" ht="14" customHeight="1" spans="1:6">
      <c r="A72" s="576" t="s">
        <v>126</v>
      </c>
      <c r="B72" s="638"/>
      <c r="C72" s="638">
        <v>257</v>
      </c>
      <c r="D72" s="639">
        <v>257</v>
      </c>
      <c r="E72" s="640"/>
      <c r="F72" s="647"/>
    </row>
    <row r="73" s="91" customFormat="1" ht="14" customHeight="1" spans="1:6">
      <c r="A73" s="576" t="s">
        <v>127</v>
      </c>
      <c r="B73" s="638"/>
      <c r="C73" s="638">
        <v>1242</v>
      </c>
      <c r="D73" s="639">
        <v>1242</v>
      </c>
      <c r="E73" s="640"/>
      <c r="F73" s="647"/>
    </row>
    <row r="74" s="91" customFormat="1" ht="14" customHeight="1" spans="1:6">
      <c r="A74" s="576" t="s">
        <v>128</v>
      </c>
      <c r="B74" s="638"/>
      <c r="C74" s="638"/>
      <c r="D74" s="639"/>
      <c r="E74" s="640"/>
      <c r="F74" s="647"/>
    </row>
    <row r="75" s="91" customFormat="1" ht="14" customHeight="1" spans="1:6">
      <c r="A75" s="576" t="s">
        <v>167</v>
      </c>
      <c r="B75" s="638"/>
      <c r="C75" s="638"/>
      <c r="D75" s="639"/>
      <c r="E75" s="640"/>
      <c r="F75" s="647"/>
    </row>
    <row r="76" s="91" customFormat="1" ht="14" customHeight="1" spans="1:6">
      <c r="A76" s="576" t="s">
        <v>171</v>
      </c>
      <c r="B76" s="638"/>
      <c r="C76" s="638"/>
      <c r="D76" s="639"/>
      <c r="E76" s="640"/>
      <c r="F76" s="647"/>
    </row>
    <row r="77" s="91" customFormat="1" ht="14" customHeight="1" spans="1:6">
      <c r="A77" s="576" t="s">
        <v>135</v>
      </c>
      <c r="B77" s="638"/>
      <c r="C77" s="638">
        <v>7</v>
      </c>
      <c r="D77" s="639">
        <v>7</v>
      </c>
      <c r="E77" s="640"/>
      <c r="F77" s="647"/>
    </row>
    <row r="78" s="91" customFormat="1" ht="14" customHeight="1" spans="1:6">
      <c r="A78" s="576" t="s">
        <v>172</v>
      </c>
      <c r="B78" s="638"/>
      <c r="C78" s="638"/>
      <c r="D78" s="639"/>
      <c r="E78" s="640"/>
      <c r="F78" s="647"/>
    </row>
    <row r="79" s="91" customFormat="1" ht="14" customHeight="1" spans="1:6">
      <c r="A79" s="637" t="s">
        <v>173</v>
      </c>
      <c r="B79" s="638">
        <v>310</v>
      </c>
      <c r="C79" s="638">
        <v>362</v>
      </c>
      <c r="D79" s="639">
        <f>SUM(D80:D87)</f>
        <v>362</v>
      </c>
      <c r="E79" s="640">
        <f>D79/B79</f>
        <v>1.16774193548387</v>
      </c>
      <c r="F79" s="647">
        <v>1.14556962025316</v>
      </c>
    </row>
    <row r="80" s="91" customFormat="1" ht="14" customHeight="1" spans="1:6">
      <c r="A80" s="576" t="s">
        <v>126</v>
      </c>
      <c r="B80" s="638"/>
      <c r="C80" s="638">
        <v>230</v>
      </c>
      <c r="D80" s="639">
        <v>230</v>
      </c>
      <c r="E80" s="640"/>
      <c r="F80" s="647">
        <v>0.991379310344828</v>
      </c>
    </row>
    <row r="81" s="91" customFormat="1" ht="14" customHeight="1" spans="1:6">
      <c r="A81" s="576" t="s">
        <v>127</v>
      </c>
      <c r="B81" s="638"/>
      <c r="C81" s="638">
        <v>108</v>
      </c>
      <c r="D81" s="639">
        <v>108</v>
      </c>
      <c r="E81" s="640"/>
      <c r="F81" s="647">
        <v>1.66153846153846</v>
      </c>
    </row>
    <row r="82" s="91" customFormat="1" ht="14" customHeight="1" spans="1:6">
      <c r="A82" s="576" t="s">
        <v>128</v>
      </c>
      <c r="B82" s="638"/>
      <c r="C82" s="638"/>
      <c r="D82" s="639"/>
      <c r="E82" s="640"/>
      <c r="F82" s="647"/>
    </row>
    <row r="83" s="91" customFormat="1" ht="14" customHeight="1" spans="1:6">
      <c r="A83" s="576" t="s">
        <v>174</v>
      </c>
      <c r="B83" s="638"/>
      <c r="C83" s="638"/>
      <c r="D83" s="639"/>
      <c r="E83" s="640"/>
      <c r="F83" s="647"/>
    </row>
    <row r="84" s="91" customFormat="1" ht="14" customHeight="1" spans="1:6">
      <c r="A84" s="576" t="s">
        <v>175</v>
      </c>
      <c r="B84" s="638"/>
      <c r="C84" s="638"/>
      <c r="D84" s="639"/>
      <c r="E84" s="640"/>
      <c r="F84" s="647"/>
    </row>
    <row r="85" spans="1:6">
      <c r="A85" s="576" t="s">
        <v>167</v>
      </c>
      <c r="B85" s="638"/>
      <c r="C85" s="638"/>
      <c r="D85" s="639"/>
      <c r="E85" s="640"/>
      <c r="F85" s="647"/>
    </row>
    <row r="86" spans="1:6">
      <c r="A86" s="576" t="s">
        <v>135</v>
      </c>
      <c r="B86" s="638"/>
      <c r="C86" s="638">
        <v>24</v>
      </c>
      <c r="D86" s="639">
        <v>24</v>
      </c>
      <c r="E86" s="640"/>
      <c r="F86" s="647">
        <v>1.26315789473684</v>
      </c>
    </row>
    <row r="87" spans="1:6">
      <c r="A87" s="576" t="s">
        <v>176</v>
      </c>
      <c r="B87" s="638"/>
      <c r="C87" s="638"/>
      <c r="D87" s="639"/>
      <c r="E87" s="640"/>
      <c r="F87" s="647"/>
    </row>
    <row r="88" spans="1:6">
      <c r="A88" s="637" t="s">
        <v>177</v>
      </c>
      <c r="B88" s="638"/>
      <c r="C88" s="638"/>
      <c r="D88" s="639"/>
      <c r="E88" s="640"/>
      <c r="F88" s="647"/>
    </row>
    <row r="89" spans="1:6">
      <c r="A89" s="576" t="s">
        <v>126</v>
      </c>
      <c r="B89" s="638"/>
      <c r="C89" s="638"/>
      <c r="D89" s="639"/>
      <c r="E89" s="640"/>
      <c r="F89" s="647"/>
    </row>
    <row r="90" spans="1:6">
      <c r="A90" s="576" t="s">
        <v>127</v>
      </c>
      <c r="B90" s="638"/>
      <c r="C90" s="638"/>
      <c r="D90" s="639"/>
      <c r="E90" s="640"/>
      <c r="F90" s="647"/>
    </row>
    <row r="91" spans="1:6">
      <c r="A91" s="576" t="s">
        <v>128</v>
      </c>
      <c r="B91" s="638"/>
      <c r="C91" s="638"/>
      <c r="D91" s="639"/>
      <c r="E91" s="640"/>
      <c r="F91" s="647"/>
    </row>
    <row r="92" spans="1:6">
      <c r="A92" s="576" t="s">
        <v>178</v>
      </c>
      <c r="B92" s="638"/>
      <c r="C92" s="638"/>
      <c r="D92" s="639"/>
      <c r="E92" s="640"/>
      <c r="F92" s="647"/>
    </row>
    <row r="93" spans="1:6">
      <c r="A93" s="576" t="s">
        <v>179</v>
      </c>
      <c r="B93" s="638"/>
      <c r="C93" s="638"/>
      <c r="D93" s="639"/>
      <c r="E93" s="640"/>
      <c r="F93" s="647"/>
    </row>
    <row r="94" spans="1:6">
      <c r="A94" s="576" t="s">
        <v>167</v>
      </c>
      <c r="B94" s="638"/>
      <c r="C94" s="638"/>
      <c r="D94" s="639"/>
      <c r="E94" s="640"/>
      <c r="F94" s="647"/>
    </row>
    <row r="95" spans="1:6">
      <c r="A95" s="576" t="s">
        <v>180</v>
      </c>
      <c r="B95" s="638"/>
      <c r="C95" s="638"/>
      <c r="D95" s="639"/>
      <c r="E95" s="640"/>
      <c r="F95" s="647"/>
    </row>
    <row r="96" spans="1:6">
      <c r="A96" s="576" t="s">
        <v>181</v>
      </c>
      <c r="B96" s="638"/>
      <c r="C96" s="638"/>
      <c r="D96" s="639"/>
      <c r="E96" s="640"/>
      <c r="F96" s="647"/>
    </row>
    <row r="97" spans="1:6">
      <c r="A97" s="576" t="s">
        <v>182</v>
      </c>
      <c r="B97" s="638"/>
      <c r="C97" s="638"/>
      <c r="D97" s="639"/>
      <c r="E97" s="640"/>
      <c r="F97" s="647"/>
    </row>
    <row r="98" spans="1:6">
      <c r="A98" s="576" t="s">
        <v>183</v>
      </c>
      <c r="B98" s="638"/>
      <c r="C98" s="638"/>
      <c r="D98" s="639"/>
      <c r="E98" s="640"/>
      <c r="F98" s="647"/>
    </row>
    <row r="99" spans="1:6">
      <c r="A99" s="576" t="s">
        <v>135</v>
      </c>
      <c r="B99" s="638"/>
      <c r="C99" s="638"/>
      <c r="D99" s="639"/>
      <c r="E99" s="640"/>
      <c r="F99" s="647"/>
    </row>
    <row r="100" spans="1:6">
      <c r="A100" s="576" t="s">
        <v>184</v>
      </c>
      <c r="B100" s="638"/>
      <c r="C100" s="638"/>
      <c r="D100" s="639"/>
      <c r="E100" s="640"/>
      <c r="F100" s="647"/>
    </row>
    <row r="101" spans="1:6">
      <c r="A101" s="637" t="s">
        <v>185</v>
      </c>
      <c r="B101" s="638">
        <v>892</v>
      </c>
      <c r="C101" s="638">
        <v>1113</v>
      </c>
      <c r="D101" s="639">
        <f>SUM(D102:D109)</f>
        <v>1113</v>
      </c>
      <c r="E101" s="640">
        <f>D101/B101</f>
        <v>1.24775784753363</v>
      </c>
      <c r="F101" s="647">
        <v>1.3125</v>
      </c>
    </row>
    <row r="102" spans="1:6">
      <c r="A102" s="576" t="s">
        <v>126</v>
      </c>
      <c r="B102" s="638"/>
      <c r="C102" s="638">
        <v>578</v>
      </c>
      <c r="D102" s="639">
        <v>578</v>
      </c>
      <c r="E102" s="640"/>
      <c r="F102" s="647">
        <v>1.06445672191529</v>
      </c>
    </row>
    <row r="103" spans="1:6">
      <c r="A103" s="576" t="s">
        <v>127</v>
      </c>
      <c r="B103" s="638"/>
      <c r="C103" s="638">
        <v>438</v>
      </c>
      <c r="D103" s="639">
        <v>438</v>
      </c>
      <c r="E103" s="640"/>
      <c r="F103" s="647">
        <v>1.91266375545852</v>
      </c>
    </row>
    <row r="104" spans="1:6">
      <c r="A104" s="576" t="s">
        <v>128</v>
      </c>
      <c r="B104" s="638"/>
      <c r="C104" s="638"/>
      <c r="D104" s="639"/>
      <c r="E104" s="640"/>
      <c r="F104" s="647"/>
    </row>
    <row r="105" spans="1:6">
      <c r="A105" s="576" t="s">
        <v>186</v>
      </c>
      <c r="B105" s="638"/>
      <c r="C105" s="638"/>
      <c r="D105" s="639"/>
      <c r="E105" s="640"/>
      <c r="F105" s="647"/>
    </row>
    <row r="106" spans="1:6">
      <c r="A106" s="576" t="s">
        <v>187</v>
      </c>
      <c r="B106" s="638"/>
      <c r="C106" s="638"/>
      <c r="D106" s="639"/>
      <c r="E106" s="640"/>
      <c r="F106" s="647"/>
    </row>
    <row r="107" spans="1:6">
      <c r="A107" s="576" t="s">
        <v>188</v>
      </c>
      <c r="B107" s="638"/>
      <c r="C107" s="638"/>
      <c r="D107" s="639"/>
      <c r="E107" s="640"/>
      <c r="F107" s="647"/>
    </row>
    <row r="108" spans="1:6">
      <c r="A108" s="576" t="s">
        <v>135</v>
      </c>
      <c r="B108" s="638"/>
      <c r="C108" s="638">
        <v>97</v>
      </c>
      <c r="D108" s="639">
        <v>97</v>
      </c>
      <c r="E108" s="640"/>
      <c r="F108" s="647">
        <v>1.27631578947368</v>
      </c>
    </row>
    <row r="109" spans="1:6">
      <c r="A109" s="576" t="s">
        <v>189</v>
      </c>
      <c r="B109" s="638"/>
      <c r="C109" s="638"/>
      <c r="D109" s="639"/>
      <c r="E109" s="640"/>
      <c r="F109" s="647"/>
    </row>
    <row r="110" spans="1:6">
      <c r="A110" s="637" t="s">
        <v>190</v>
      </c>
      <c r="B110" s="638">
        <v>356</v>
      </c>
      <c r="C110" s="638">
        <v>376</v>
      </c>
      <c r="D110" s="639">
        <f>SUM(D111:D120)</f>
        <v>376</v>
      </c>
      <c r="E110" s="640">
        <f>D110/B110</f>
        <v>1.0561797752809</v>
      </c>
      <c r="F110" s="647">
        <v>0.543352601156069</v>
      </c>
    </row>
    <row r="111" spans="1:6">
      <c r="A111" s="576" t="s">
        <v>126</v>
      </c>
      <c r="B111" s="638"/>
      <c r="C111" s="638">
        <v>65</v>
      </c>
      <c r="D111" s="639">
        <v>65</v>
      </c>
      <c r="E111" s="640"/>
      <c r="F111" s="647">
        <v>0.902777777777778</v>
      </c>
    </row>
    <row r="112" spans="1:6">
      <c r="A112" s="576" t="s">
        <v>127</v>
      </c>
      <c r="B112" s="638"/>
      <c r="C112" s="638"/>
      <c r="D112" s="639"/>
      <c r="E112" s="640"/>
      <c r="F112" s="647"/>
    </row>
    <row r="113" spans="1:6">
      <c r="A113" s="576" t="s">
        <v>128</v>
      </c>
      <c r="B113" s="638"/>
      <c r="C113" s="638"/>
      <c r="D113" s="639"/>
      <c r="E113" s="640"/>
      <c r="F113" s="647"/>
    </row>
    <row r="114" spans="1:6">
      <c r="A114" s="576" t="s">
        <v>191</v>
      </c>
      <c r="B114" s="638"/>
      <c r="C114" s="638"/>
      <c r="D114" s="639"/>
      <c r="E114" s="640"/>
      <c r="F114" s="647"/>
    </row>
    <row r="115" spans="1:6">
      <c r="A115" s="576" t="s">
        <v>192</v>
      </c>
      <c r="B115" s="638"/>
      <c r="C115" s="638"/>
      <c r="D115" s="639"/>
      <c r="E115" s="640"/>
      <c r="F115" s="647"/>
    </row>
    <row r="116" spans="1:6">
      <c r="A116" s="576" t="s">
        <v>193</v>
      </c>
      <c r="B116" s="638"/>
      <c r="C116" s="638"/>
      <c r="D116" s="639"/>
      <c r="E116" s="640"/>
      <c r="F116" s="647"/>
    </row>
    <row r="117" spans="1:6">
      <c r="A117" s="576" t="s">
        <v>194</v>
      </c>
      <c r="B117" s="638"/>
      <c r="C117" s="638"/>
      <c r="D117" s="639"/>
      <c r="E117" s="640"/>
      <c r="F117" s="647"/>
    </row>
    <row r="118" spans="1:6">
      <c r="A118" s="576" t="s">
        <v>195</v>
      </c>
      <c r="B118" s="638">
        <v>30</v>
      </c>
      <c r="C118" s="638">
        <v>64</v>
      </c>
      <c r="D118" s="639">
        <v>64</v>
      </c>
      <c r="E118" s="640">
        <f>D118/B118</f>
        <v>2.13333333333333</v>
      </c>
      <c r="F118" s="647">
        <v>0.195718654434251</v>
      </c>
    </row>
    <row r="119" spans="1:6">
      <c r="A119" s="576" t="s">
        <v>135</v>
      </c>
      <c r="B119" s="638"/>
      <c r="C119" s="638">
        <v>196</v>
      </c>
      <c r="D119" s="639">
        <v>196</v>
      </c>
      <c r="E119" s="640"/>
      <c r="F119" s="647">
        <v>0.98989898989899</v>
      </c>
    </row>
    <row r="120" spans="1:6">
      <c r="A120" s="576" t="s">
        <v>196</v>
      </c>
      <c r="B120" s="638">
        <v>45</v>
      </c>
      <c r="C120" s="638">
        <v>51</v>
      </c>
      <c r="D120" s="639">
        <v>51</v>
      </c>
      <c r="E120" s="640">
        <f>D120/B120</f>
        <v>1.13333333333333</v>
      </c>
      <c r="F120" s="647">
        <v>0.536842105263158</v>
      </c>
    </row>
    <row r="121" spans="1:6">
      <c r="A121" s="637" t="s">
        <v>197</v>
      </c>
      <c r="B121" s="638"/>
      <c r="C121" s="638"/>
      <c r="D121" s="639"/>
      <c r="E121" s="640"/>
      <c r="F121" s="647"/>
    </row>
    <row r="122" spans="1:6">
      <c r="A122" s="576" t="s">
        <v>126</v>
      </c>
      <c r="B122" s="638"/>
      <c r="C122" s="638"/>
      <c r="D122" s="639"/>
      <c r="E122" s="640"/>
      <c r="F122" s="647"/>
    </row>
    <row r="123" spans="1:6">
      <c r="A123" s="576" t="s">
        <v>127</v>
      </c>
      <c r="B123" s="638"/>
      <c r="C123" s="638"/>
      <c r="D123" s="639"/>
      <c r="E123" s="640"/>
      <c r="F123" s="647"/>
    </row>
    <row r="124" spans="1:6">
      <c r="A124" s="576" t="s">
        <v>128</v>
      </c>
      <c r="B124" s="638"/>
      <c r="C124" s="638"/>
      <c r="D124" s="639"/>
      <c r="E124" s="640"/>
      <c r="F124" s="647"/>
    </row>
    <row r="125" spans="1:6">
      <c r="A125" s="576" t="s">
        <v>198</v>
      </c>
      <c r="B125" s="638"/>
      <c r="C125" s="638"/>
      <c r="D125" s="639"/>
      <c r="E125" s="640"/>
      <c r="F125" s="647"/>
    </row>
    <row r="126" spans="1:6">
      <c r="A126" s="576" t="s">
        <v>199</v>
      </c>
      <c r="B126" s="638"/>
      <c r="C126" s="638"/>
      <c r="D126" s="639"/>
      <c r="E126" s="640"/>
      <c r="F126" s="647"/>
    </row>
    <row r="127" spans="1:6">
      <c r="A127" s="576" t="s">
        <v>200</v>
      </c>
      <c r="B127" s="638"/>
      <c r="C127" s="638"/>
      <c r="D127" s="639"/>
      <c r="E127" s="640"/>
      <c r="F127" s="647"/>
    </row>
    <row r="128" spans="1:6">
      <c r="A128" s="576" t="s">
        <v>201</v>
      </c>
      <c r="B128" s="638"/>
      <c r="C128" s="638"/>
      <c r="D128" s="639"/>
      <c r="E128" s="640"/>
      <c r="F128" s="647"/>
    </row>
    <row r="129" spans="1:6">
      <c r="A129" s="576" t="s">
        <v>202</v>
      </c>
      <c r="B129" s="638"/>
      <c r="C129" s="638"/>
      <c r="D129" s="639"/>
      <c r="E129" s="640"/>
      <c r="F129" s="647"/>
    </row>
    <row r="130" spans="1:6">
      <c r="A130" s="576" t="s">
        <v>203</v>
      </c>
      <c r="B130" s="638"/>
      <c r="C130" s="638"/>
      <c r="D130" s="639"/>
      <c r="E130" s="640"/>
      <c r="F130" s="647"/>
    </row>
    <row r="131" spans="1:6">
      <c r="A131" s="576" t="s">
        <v>135</v>
      </c>
      <c r="B131" s="638"/>
      <c r="C131" s="638"/>
      <c r="D131" s="639"/>
      <c r="E131" s="640"/>
      <c r="F131" s="647"/>
    </row>
    <row r="132" spans="1:6">
      <c r="A132" s="576" t="s">
        <v>204</v>
      </c>
      <c r="B132" s="638"/>
      <c r="C132" s="638"/>
      <c r="D132" s="639"/>
      <c r="E132" s="640"/>
      <c r="F132" s="647"/>
    </row>
    <row r="133" spans="1:6">
      <c r="A133" s="637" t="s">
        <v>205</v>
      </c>
      <c r="B133" s="638">
        <v>152</v>
      </c>
      <c r="C133" s="638">
        <v>486</v>
      </c>
      <c r="D133" s="639">
        <f>SUM(D134:D139)</f>
        <v>486</v>
      </c>
      <c r="E133" s="640">
        <f>D133/B133</f>
        <v>3.19736842105263</v>
      </c>
      <c r="F133" s="647">
        <v>0.658536585365854</v>
      </c>
    </row>
    <row r="134" spans="1:6">
      <c r="A134" s="576" t="s">
        <v>126</v>
      </c>
      <c r="B134" s="638"/>
      <c r="C134" s="638">
        <v>100</v>
      </c>
      <c r="D134" s="639">
        <v>100</v>
      </c>
      <c r="E134" s="640"/>
      <c r="F134" s="647">
        <v>0.934579439252336</v>
      </c>
    </row>
    <row r="135" spans="1:6">
      <c r="A135" s="576" t="s">
        <v>127</v>
      </c>
      <c r="B135" s="638"/>
      <c r="C135" s="638"/>
      <c r="D135" s="639"/>
      <c r="E135" s="640"/>
      <c r="F135" s="647"/>
    </row>
    <row r="136" spans="1:6">
      <c r="A136" s="576" t="s">
        <v>128</v>
      </c>
      <c r="B136" s="638"/>
      <c r="C136" s="638"/>
      <c r="D136" s="639"/>
      <c r="E136" s="640"/>
      <c r="F136" s="647"/>
    </row>
    <row r="137" spans="1:6">
      <c r="A137" s="576" t="s">
        <v>206</v>
      </c>
      <c r="B137" s="638"/>
      <c r="C137" s="638">
        <v>267</v>
      </c>
      <c r="D137" s="639">
        <v>267</v>
      </c>
      <c r="E137" s="640"/>
      <c r="F137" s="647">
        <v>0.785294117647059</v>
      </c>
    </row>
    <row r="138" spans="1:6">
      <c r="A138" s="576" t="s">
        <v>135</v>
      </c>
      <c r="B138" s="638"/>
      <c r="C138" s="638">
        <v>33</v>
      </c>
      <c r="D138" s="639">
        <v>33</v>
      </c>
      <c r="E138" s="640"/>
      <c r="F138" s="647">
        <v>0.733333333333333</v>
      </c>
    </row>
    <row r="139" spans="1:6">
      <c r="A139" s="576" t="s">
        <v>207</v>
      </c>
      <c r="B139" s="638">
        <v>31</v>
      </c>
      <c r="C139" s="638">
        <v>86</v>
      </c>
      <c r="D139" s="639">
        <v>86</v>
      </c>
      <c r="E139" s="640">
        <f>D139/B139</f>
        <v>2.7741935483871</v>
      </c>
      <c r="F139" s="647">
        <v>0.41747572815534</v>
      </c>
    </row>
    <row r="140" spans="1:6">
      <c r="A140" s="637" t="s">
        <v>208</v>
      </c>
      <c r="B140" s="638"/>
      <c r="C140" s="638"/>
      <c r="D140" s="639"/>
      <c r="E140" s="640"/>
      <c r="F140" s="647"/>
    </row>
    <row r="141" spans="1:6">
      <c r="A141" s="576" t="s">
        <v>126</v>
      </c>
      <c r="B141" s="638"/>
      <c r="C141" s="638"/>
      <c r="D141" s="639"/>
      <c r="E141" s="640"/>
      <c r="F141" s="647"/>
    </row>
    <row r="142" spans="1:6">
      <c r="A142" s="576" t="s">
        <v>127</v>
      </c>
      <c r="B142" s="638"/>
      <c r="C142" s="638"/>
      <c r="D142" s="639"/>
      <c r="E142" s="640"/>
      <c r="F142" s="647"/>
    </row>
    <row r="143" spans="1:6">
      <c r="A143" s="576" t="s">
        <v>128</v>
      </c>
      <c r="B143" s="638"/>
      <c r="C143" s="638"/>
      <c r="D143" s="639"/>
      <c r="E143" s="640"/>
      <c r="F143" s="647"/>
    </row>
    <row r="144" spans="1:6">
      <c r="A144" s="576" t="s">
        <v>209</v>
      </c>
      <c r="B144" s="638"/>
      <c r="C144" s="638"/>
      <c r="D144" s="639"/>
      <c r="E144" s="640"/>
      <c r="F144" s="647"/>
    </row>
    <row r="145" spans="1:6">
      <c r="A145" s="576" t="s">
        <v>210</v>
      </c>
      <c r="B145" s="638"/>
      <c r="C145" s="638"/>
      <c r="D145" s="639"/>
      <c r="E145" s="640"/>
      <c r="F145" s="647"/>
    </row>
    <row r="146" spans="1:6">
      <c r="A146" s="576" t="s">
        <v>135</v>
      </c>
      <c r="B146" s="638"/>
      <c r="C146" s="638"/>
      <c r="D146" s="639"/>
      <c r="E146" s="640"/>
      <c r="F146" s="647"/>
    </row>
    <row r="147" spans="1:6">
      <c r="A147" s="576" t="s">
        <v>211</v>
      </c>
      <c r="B147" s="638"/>
      <c r="C147" s="638"/>
      <c r="D147" s="639"/>
      <c r="E147" s="640"/>
      <c r="F147" s="647"/>
    </row>
    <row r="148" spans="1:6">
      <c r="A148" s="637" t="s">
        <v>212</v>
      </c>
      <c r="B148" s="638">
        <v>207</v>
      </c>
      <c r="C148" s="638">
        <v>222</v>
      </c>
      <c r="D148" s="639">
        <f>SUM(D149:D153)</f>
        <v>222</v>
      </c>
      <c r="E148" s="640">
        <f>D148/B148</f>
        <v>1.07246376811594</v>
      </c>
      <c r="F148" s="647">
        <v>1.02304147465438</v>
      </c>
    </row>
    <row r="149" spans="1:6">
      <c r="A149" s="576" t="s">
        <v>126</v>
      </c>
      <c r="B149" s="638"/>
      <c r="C149" s="638">
        <v>132</v>
      </c>
      <c r="D149" s="639">
        <v>132</v>
      </c>
      <c r="E149" s="640"/>
      <c r="F149" s="647">
        <v>0.977777777777778</v>
      </c>
    </row>
    <row r="150" spans="1:6">
      <c r="A150" s="576" t="s">
        <v>127</v>
      </c>
      <c r="B150" s="638"/>
      <c r="C150" s="638">
        <v>50</v>
      </c>
      <c r="D150" s="639">
        <v>50</v>
      </c>
      <c r="E150" s="640"/>
      <c r="F150" s="647">
        <v>1.13636363636364</v>
      </c>
    </row>
    <row r="151" spans="1:6">
      <c r="A151" s="576" t="s">
        <v>128</v>
      </c>
      <c r="B151" s="638"/>
      <c r="C151" s="638"/>
      <c r="D151" s="639"/>
      <c r="E151" s="640"/>
      <c r="F151" s="647"/>
    </row>
    <row r="152" spans="1:6">
      <c r="A152" s="576" t="s">
        <v>213</v>
      </c>
      <c r="B152" s="638">
        <v>40</v>
      </c>
      <c r="C152" s="638">
        <v>40</v>
      </c>
      <c r="D152" s="639">
        <v>40</v>
      </c>
      <c r="E152" s="640">
        <f>D152/B152</f>
        <v>1</v>
      </c>
      <c r="F152" s="647">
        <v>1.05263157894737</v>
      </c>
    </row>
    <row r="153" spans="1:6">
      <c r="A153" s="576" t="s">
        <v>214</v>
      </c>
      <c r="B153" s="638"/>
      <c r="C153" s="638"/>
      <c r="D153" s="639"/>
      <c r="E153" s="640"/>
      <c r="F153" s="647"/>
    </row>
    <row r="154" spans="1:6">
      <c r="A154" s="637" t="s">
        <v>215</v>
      </c>
      <c r="B154" s="638">
        <v>49</v>
      </c>
      <c r="C154" s="638">
        <v>62</v>
      </c>
      <c r="D154" s="639">
        <f>SUM(D155:D160)</f>
        <v>62</v>
      </c>
      <c r="E154" s="640">
        <f>D154/B154</f>
        <v>1.26530612244898</v>
      </c>
      <c r="F154" s="647">
        <v>1</v>
      </c>
    </row>
    <row r="155" spans="1:6">
      <c r="A155" s="576" t="s">
        <v>126</v>
      </c>
      <c r="B155" s="638"/>
      <c r="C155" s="638">
        <v>38</v>
      </c>
      <c r="D155" s="639">
        <v>38</v>
      </c>
      <c r="E155" s="640"/>
      <c r="F155" s="647">
        <v>0.808510638297872</v>
      </c>
    </row>
    <row r="156" spans="1:6">
      <c r="A156" s="576" t="s">
        <v>127</v>
      </c>
      <c r="B156" s="638"/>
      <c r="C156" s="638">
        <v>5</v>
      </c>
      <c r="D156" s="639">
        <v>5</v>
      </c>
      <c r="E156" s="640"/>
      <c r="F156" s="647">
        <v>0.454545454545455</v>
      </c>
    </row>
    <row r="157" spans="1:6">
      <c r="A157" s="576" t="s">
        <v>128</v>
      </c>
      <c r="B157" s="638"/>
      <c r="C157" s="638"/>
      <c r="D157" s="639"/>
      <c r="E157" s="640"/>
      <c r="F157" s="647"/>
    </row>
    <row r="158" spans="1:6">
      <c r="A158" s="576" t="s">
        <v>140</v>
      </c>
      <c r="B158" s="638"/>
      <c r="C158" s="638"/>
      <c r="D158" s="639"/>
      <c r="E158" s="640"/>
      <c r="F158" s="647"/>
    </row>
    <row r="159" spans="1:6">
      <c r="A159" s="576" t="s">
        <v>135</v>
      </c>
      <c r="B159" s="638"/>
      <c r="C159" s="638">
        <v>19</v>
      </c>
      <c r="D159" s="639">
        <v>19</v>
      </c>
      <c r="E159" s="640"/>
      <c r="F159" s="647">
        <v>4.75</v>
      </c>
    </row>
    <row r="160" spans="1:6">
      <c r="A160" s="576" t="s">
        <v>216</v>
      </c>
      <c r="B160" s="638"/>
      <c r="C160" s="638"/>
      <c r="D160" s="639"/>
      <c r="E160" s="640"/>
      <c r="F160" s="647"/>
    </row>
    <row r="161" spans="1:6">
      <c r="A161" s="637" t="s">
        <v>217</v>
      </c>
      <c r="B161" s="638">
        <v>405</v>
      </c>
      <c r="C161" s="638">
        <v>698</v>
      </c>
      <c r="D161" s="639">
        <f>SUM(D162:D167)</f>
        <v>698</v>
      </c>
      <c r="E161" s="640">
        <f>D161/B161</f>
        <v>1.72345679012346</v>
      </c>
      <c r="F161" s="647">
        <v>1.22456140350877</v>
      </c>
    </row>
    <row r="162" spans="1:6">
      <c r="A162" s="576" t="s">
        <v>126</v>
      </c>
      <c r="B162" s="638"/>
      <c r="C162" s="638">
        <v>153</v>
      </c>
      <c r="D162" s="639">
        <v>153</v>
      </c>
      <c r="E162" s="640"/>
      <c r="F162" s="647">
        <v>0.944444444444444</v>
      </c>
    </row>
    <row r="163" spans="1:6">
      <c r="A163" s="576" t="s">
        <v>127</v>
      </c>
      <c r="B163" s="638"/>
      <c r="C163" s="638">
        <v>61</v>
      </c>
      <c r="D163" s="639">
        <v>61</v>
      </c>
      <c r="E163" s="640"/>
      <c r="F163" s="647">
        <v>0.23828125</v>
      </c>
    </row>
    <row r="164" spans="1:6">
      <c r="A164" s="576" t="s">
        <v>128</v>
      </c>
      <c r="B164" s="638"/>
      <c r="C164" s="638"/>
      <c r="D164" s="639"/>
      <c r="E164" s="640"/>
      <c r="F164" s="647"/>
    </row>
    <row r="165" spans="1:6">
      <c r="A165" s="576" t="s">
        <v>218</v>
      </c>
      <c r="B165" s="638"/>
      <c r="C165" s="638">
        <v>325</v>
      </c>
      <c r="D165" s="639">
        <v>325</v>
      </c>
      <c r="E165" s="640"/>
      <c r="F165" s="647"/>
    </row>
    <row r="166" spans="1:6">
      <c r="A166" s="576" t="s">
        <v>135</v>
      </c>
      <c r="B166" s="638"/>
      <c r="C166" s="638">
        <v>100</v>
      </c>
      <c r="D166" s="639">
        <v>100</v>
      </c>
      <c r="E166" s="640"/>
      <c r="F166" s="647">
        <v>1.28205128205128</v>
      </c>
    </row>
    <row r="167" spans="1:6">
      <c r="A167" s="576" t="s">
        <v>219</v>
      </c>
      <c r="B167" s="638">
        <v>2</v>
      </c>
      <c r="C167" s="638">
        <v>59</v>
      </c>
      <c r="D167" s="639">
        <v>59</v>
      </c>
      <c r="E167" s="640">
        <f>D167/B167</f>
        <v>29.5</v>
      </c>
      <c r="F167" s="647">
        <v>0.797297297297297</v>
      </c>
    </row>
    <row r="168" spans="1:6">
      <c r="A168" s="637" t="s">
        <v>220</v>
      </c>
      <c r="B168" s="638">
        <v>886</v>
      </c>
      <c r="C168" s="638">
        <v>881</v>
      </c>
      <c r="D168" s="639">
        <f>SUM(D169:D174)</f>
        <v>881</v>
      </c>
      <c r="E168" s="640">
        <f>D168/B168</f>
        <v>0.994356659142212</v>
      </c>
      <c r="F168" s="647">
        <v>0.916753381893861</v>
      </c>
    </row>
    <row r="169" spans="1:6">
      <c r="A169" s="576" t="s">
        <v>126</v>
      </c>
      <c r="B169" s="638"/>
      <c r="C169" s="638">
        <v>576</v>
      </c>
      <c r="D169" s="639">
        <v>576</v>
      </c>
      <c r="E169" s="640"/>
      <c r="F169" s="647">
        <v>0.917197452229299</v>
      </c>
    </row>
    <row r="170" spans="1:6">
      <c r="A170" s="576" t="s">
        <v>127</v>
      </c>
      <c r="B170" s="638"/>
      <c r="C170" s="638">
        <v>150</v>
      </c>
      <c r="D170" s="639">
        <v>150</v>
      </c>
      <c r="E170" s="640"/>
      <c r="F170" s="647">
        <v>0.707547169811321</v>
      </c>
    </row>
    <row r="171" spans="1:6">
      <c r="A171" s="576" t="s">
        <v>128</v>
      </c>
      <c r="B171" s="638"/>
      <c r="C171" s="638"/>
      <c r="D171" s="639"/>
      <c r="E171" s="640"/>
      <c r="F171" s="647"/>
    </row>
    <row r="172" spans="1:6">
      <c r="A172" s="576" t="s">
        <v>221</v>
      </c>
      <c r="B172" s="638"/>
      <c r="C172" s="638"/>
      <c r="D172" s="639"/>
      <c r="E172" s="640"/>
      <c r="F172" s="647"/>
    </row>
    <row r="173" spans="1:6">
      <c r="A173" s="576" t="s">
        <v>135</v>
      </c>
      <c r="B173" s="638"/>
      <c r="C173" s="638">
        <v>155</v>
      </c>
      <c r="D173" s="639">
        <v>155</v>
      </c>
      <c r="E173" s="640"/>
      <c r="F173" s="647">
        <v>1.28099173553719</v>
      </c>
    </row>
    <row r="174" spans="1:6">
      <c r="A174" s="576" t="s">
        <v>222</v>
      </c>
      <c r="B174" s="638"/>
      <c r="C174" s="638"/>
      <c r="D174" s="639"/>
      <c r="E174" s="640"/>
      <c r="F174" s="647"/>
    </row>
    <row r="175" spans="1:6">
      <c r="A175" s="637" t="s">
        <v>223</v>
      </c>
      <c r="B175" s="638">
        <v>788</v>
      </c>
      <c r="C175" s="638">
        <v>532</v>
      </c>
      <c r="D175" s="639">
        <f>SUM(D176:D181)</f>
        <v>532</v>
      </c>
      <c r="E175" s="640">
        <f>D175/B175</f>
        <v>0.6751269035533</v>
      </c>
      <c r="F175" s="647">
        <v>0.844444444444444</v>
      </c>
    </row>
    <row r="176" spans="1:6">
      <c r="A176" s="576" t="s">
        <v>126</v>
      </c>
      <c r="B176" s="638"/>
      <c r="C176" s="638">
        <v>335</v>
      </c>
      <c r="D176" s="639">
        <v>335</v>
      </c>
      <c r="E176" s="640"/>
      <c r="F176" s="647">
        <v>1.15120274914089</v>
      </c>
    </row>
    <row r="177" spans="1:6">
      <c r="A177" s="576" t="s">
        <v>127</v>
      </c>
      <c r="B177" s="638"/>
      <c r="C177" s="638">
        <v>68</v>
      </c>
      <c r="D177" s="639">
        <v>68</v>
      </c>
      <c r="E177" s="640"/>
      <c r="F177" s="647">
        <v>0.303571428571429</v>
      </c>
    </row>
    <row r="178" spans="1:6">
      <c r="A178" s="576" t="s">
        <v>128</v>
      </c>
      <c r="B178" s="638"/>
      <c r="C178" s="638"/>
      <c r="D178" s="639"/>
      <c r="E178" s="640"/>
      <c r="F178" s="647"/>
    </row>
    <row r="179" spans="1:6">
      <c r="A179" s="576" t="s">
        <v>224</v>
      </c>
      <c r="B179" s="638"/>
      <c r="C179" s="638"/>
      <c r="D179" s="639"/>
      <c r="E179" s="640"/>
      <c r="F179" s="647"/>
    </row>
    <row r="180" spans="1:6">
      <c r="A180" s="576" t="s">
        <v>135</v>
      </c>
      <c r="B180" s="638"/>
      <c r="C180" s="638">
        <v>104</v>
      </c>
      <c r="D180" s="639">
        <v>104</v>
      </c>
      <c r="E180" s="640"/>
      <c r="F180" s="647">
        <v>0.904347826086957</v>
      </c>
    </row>
    <row r="181" spans="1:6">
      <c r="A181" s="576" t="s">
        <v>225</v>
      </c>
      <c r="B181" s="638"/>
      <c r="C181" s="638">
        <v>25</v>
      </c>
      <c r="D181" s="639">
        <v>25</v>
      </c>
      <c r="E181" s="640"/>
      <c r="F181" s="647"/>
    </row>
    <row r="182" spans="1:6">
      <c r="A182" s="637" t="s">
        <v>226</v>
      </c>
      <c r="B182" s="638">
        <v>413</v>
      </c>
      <c r="C182" s="638">
        <v>548</v>
      </c>
      <c r="D182" s="639">
        <f>SUM(D183:D188)</f>
        <v>548</v>
      </c>
      <c r="E182" s="640">
        <f>D182/B182</f>
        <v>1.32687651331719</v>
      </c>
      <c r="F182" s="647">
        <v>0.757952973720609</v>
      </c>
    </row>
    <row r="183" spans="1:6">
      <c r="A183" s="576" t="s">
        <v>126</v>
      </c>
      <c r="B183" s="638"/>
      <c r="C183" s="638">
        <v>155</v>
      </c>
      <c r="D183" s="639">
        <v>155</v>
      </c>
      <c r="E183" s="640"/>
      <c r="F183" s="647">
        <v>0.922619047619048</v>
      </c>
    </row>
    <row r="184" spans="1:6">
      <c r="A184" s="576" t="s">
        <v>127</v>
      </c>
      <c r="B184" s="638"/>
      <c r="C184" s="638">
        <v>308</v>
      </c>
      <c r="D184" s="639">
        <v>308</v>
      </c>
      <c r="E184" s="640"/>
      <c r="F184" s="647">
        <v>0.633744855967078</v>
      </c>
    </row>
    <row r="185" spans="1:6">
      <c r="A185" s="576" t="s">
        <v>128</v>
      </c>
      <c r="B185" s="638"/>
      <c r="C185" s="638"/>
      <c r="D185" s="639"/>
      <c r="E185" s="640"/>
      <c r="F185" s="647"/>
    </row>
    <row r="186" spans="1:6">
      <c r="A186" s="576" t="s">
        <v>227</v>
      </c>
      <c r="B186" s="638"/>
      <c r="C186" s="638"/>
      <c r="D186" s="639"/>
      <c r="E186" s="640"/>
      <c r="F186" s="647"/>
    </row>
    <row r="187" spans="1:6">
      <c r="A187" s="576" t="s">
        <v>135</v>
      </c>
      <c r="B187" s="638"/>
      <c r="C187" s="638">
        <v>65</v>
      </c>
      <c r="D187" s="639">
        <v>65</v>
      </c>
      <c r="E187" s="640"/>
      <c r="F187" s="647">
        <v>0.942028985507246</v>
      </c>
    </row>
    <row r="188" spans="1:6">
      <c r="A188" s="576" t="s">
        <v>228</v>
      </c>
      <c r="B188" s="638"/>
      <c r="C188" s="638">
        <v>20</v>
      </c>
      <c r="D188" s="639">
        <v>20</v>
      </c>
      <c r="E188" s="640"/>
      <c r="F188" s="647"/>
    </row>
    <row r="189" spans="1:6">
      <c r="A189" s="637" t="s">
        <v>229</v>
      </c>
      <c r="B189" s="638">
        <v>129</v>
      </c>
      <c r="C189" s="638">
        <v>105</v>
      </c>
      <c r="D189" s="639">
        <f>SUM(D190:D196)</f>
        <v>105</v>
      </c>
      <c r="E189" s="640">
        <f>D189/B189</f>
        <v>0.813953488372093</v>
      </c>
      <c r="F189" s="647">
        <v>0.867768595041322</v>
      </c>
    </row>
    <row r="190" spans="1:6">
      <c r="A190" s="576" t="s">
        <v>126</v>
      </c>
      <c r="B190" s="638"/>
      <c r="C190" s="638">
        <v>61</v>
      </c>
      <c r="D190" s="639">
        <v>61</v>
      </c>
      <c r="E190" s="640"/>
      <c r="F190" s="647">
        <v>1.19607843137255</v>
      </c>
    </row>
    <row r="191" spans="1:6">
      <c r="A191" s="576" t="s">
        <v>127</v>
      </c>
      <c r="B191" s="638"/>
      <c r="C191" s="638">
        <v>12</v>
      </c>
      <c r="D191" s="639">
        <v>12</v>
      </c>
      <c r="E191" s="640"/>
      <c r="F191" s="647">
        <v>0.307692307692308</v>
      </c>
    </row>
    <row r="192" spans="1:6">
      <c r="A192" s="576" t="s">
        <v>128</v>
      </c>
      <c r="B192" s="638"/>
      <c r="C192" s="638"/>
      <c r="D192" s="639"/>
      <c r="E192" s="640"/>
      <c r="F192" s="647"/>
    </row>
    <row r="193" spans="1:6">
      <c r="A193" s="576" t="s">
        <v>230</v>
      </c>
      <c r="B193" s="638"/>
      <c r="C193" s="638"/>
      <c r="D193" s="639"/>
      <c r="E193" s="640"/>
      <c r="F193" s="647"/>
    </row>
    <row r="194" spans="1:6">
      <c r="A194" s="576" t="s">
        <v>231</v>
      </c>
      <c r="B194" s="638"/>
      <c r="C194" s="638"/>
      <c r="D194" s="639"/>
      <c r="E194" s="640"/>
      <c r="F194" s="647"/>
    </row>
    <row r="195" spans="1:6">
      <c r="A195" s="576" t="s">
        <v>135</v>
      </c>
      <c r="B195" s="638"/>
      <c r="C195" s="638">
        <v>32</v>
      </c>
      <c r="D195" s="639">
        <v>32</v>
      </c>
      <c r="E195" s="640"/>
      <c r="F195" s="647">
        <v>2.90909090909091</v>
      </c>
    </row>
    <row r="196" spans="1:6">
      <c r="A196" s="576" t="s">
        <v>232</v>
      </c>
      <c r="B196" s="638"/>
      <c r="C196" s="638"/>
      <c r="D196" s="639"/>
      <c r="E196" s="640"/>
      <c r="F196" s="647"/>
    </row>
    <row r="197" spans="1:6">
      <c r="A197" s="637" t="s">
        <v>233</v>
      </c>
      <c r="B197" s="638"/>
      <c r="C197" s="638"/>
      <c r="D197" s="639"/>
      <c r="E197" s="640"/>
      <c r="F197" s="647"/>
    </row>
    <row r="198" spans="1:6">
      <c r="A198" s="576" t="s">
        <v>126</v>
      </c>
      <c r="B198" s="638"/>
      <c r="C198" s="638"/>
      <c r="D198" s="639"/>
      <c r="E198" s="640"/>
      <c r="F198" s="647"/>
    </row>
    <row r="199" spans="1:6">
      <c r="A199" s="576" t="s">
        <v>127</v>
      </c>
      <c r="B199" s="638"/>
      <c r="C199" s="638"/>
      <c r="D199" s="639"/>
      <c r="E199" s="640"/>
      <c r="F199" s="647"/>
    </row>
    <row r="200" spans="1:6">
      <c r="A200" s="576" t="s">
        <v>128</v>
      </c>
      <c r="B200" s="638"/>
      <c r="C200" s="638"/>
      <c r="D200" s="639"/>
      <c r="E200" s="640"/>
      <c r="F200" s="647"/>
    </row>
    <row r="201" spans="1:6">
      <c r="A201" s="576" t="s">
        <v>135</v>
      </c>
      <c r="B201" s="638"/>
      <c r="C201" s="638"/>
      <c r="D201" s="639"/>
      <c r="E201" s="640"/>
      <c r="F201" s="647"/>
    </row>
    <row r="202" spans="1:6">
      <c r="A202" s="576" t="s">
        <v>234</v>
      </c>
      <c r="B202" s="638"/>
      <c r="C202" s="638"/>
      <c r="D202" s="639"/>
      <c r="E202" s="640"/>
      <c r="F202" s="647"/>
    </row>
    <row r="203" spans="1:6">
      <c r="A203" s="637" t="s">
        <v>235</v>
      </c>
      <c r="B203" s="638"/>
      <c r="C203" s="638"/>
      <c r="D203" s="639"/>
      <c r="E203" s="640"/>
      <c r="F203" s="647"/>
    </row>
    <row r="204" spans="1:6">
      <c r="A204" s="576" t="s">
        <v>126</v>
      </c>
      <c r="B204" s="638"/>
      <c r="C204" s="638"/>
      <c r="D204" s="639"/>
      <c r="E204" s="640"/>
      <c r="F204" s="647"/>
    </row>
    <row r="205" spans="1:6">
      <c r="A205" s="576" t="s">
        <v>127</v>
      </c>
      <c r="B205" s="638"/>
      <c r="C205" s="638"/>
      <c r="D205" s="639"/>
      <c r="E205" s="640"/>
      <c r="F205" s="647"/>
    </row>
    <row r="206" spans="1:6">
      <c r="A206" s="576" t="s">
        <v>128</v>
      </c>
      <c r="B206" s="638"/>
      <c r="C206" s="638"/>
      <c r="D206" s="639"/>
      <c r="E206" s="640"/>
      <c r="F206" s="647"/>
    </row>
    <row r="207" spans="1:6">
      <c r="A207" s="576" t="s">
        <v>135</v>
      </c>
      <c r="B207" s="638"/>
      <c r="C207" s="638"/>
      <c r="D207" s="639"/>
      <c r="E207" s="640"/>
      <c r="F207" s="647"/>
    </row>
    <row r="208" spans="1:6">
      <c r="A208" s="576" t="s">
        <v>236</v>
      </c>
      <c r="B208" s="638"/>
      <c r="C208" s="638"/>
      <c r="D208" s="639"/>
      <c r="E208" s="640"/>
      <c r="F208" s="647"/>
    </row>
    <row r="209" spans="1:6">
      <c r="A209" s="637" t="s">
        <v>237</v>
      </c>
      <c r="B209" s="638"/>
      <c r="C209" s="638"/>
      <c r="D209" s="639"/>
      <c r="E209" s="640"/>
      <c r="F209" s="647"/>
    </row>
    <row r="210" spans="1:6">
      <c r="A210" s="576" t="s">
        <v>126</v>
      </c>
      <c r="B210" s="638"/>
      <c r="C210" s="638"/>
      <c r="D210" s="639"/>
      <c r="E210" s="640"/>
      <c r="F210" s="647"/>
    </row>
    <row r="211" spans="1:6">
      <c r="A211" s="576" t="s">
        <v>127</v>
      </c>
      <c r="B211" s="638"/>
      <c r="C211" s="638"/>
      <c r="D211" s="639"/>
      <c r="E211" s="640"/>
      <c r="F211" s="647"/>
    </row>
    <row r="212" spans="1:6">
      <c r="A212" s="576" t="s">
        <v>128</v>
      </c>
      <c r="B212" s="638"/>
      <c r="C212" s="638"/>
      <c r="D212" s="639"/>
      <c r="E212" s="640"/>
      <c r="F212" s="647"/>
    </row>
    <row r="213" spans="1:6">
      <c r="A213" s="576" t="s">
        <v>238</v>
      </c>
      <c r="B213" s="638"/>
      <c r="C213" s="638"/>
      <c r="D213" s="639"/>
      <c r="E213" s="640"/>
      <c r="F213" s="647"/>
    </row>
    <row r="214" spans="1:6">
      <c r="A214" s="576" t="s">
        <v>135</v>
      </c>
      <c r="B214" s="638"/>
      <c r="C214" s="638"/>
      <c r="D214" s="639"/>
      <c r="E214" s="640"/>
      <c r="F214" s="647"/>
    </row>
    <row r="215" spans="1:6">
      <c r="A215" s="576" t="s">
        <v>239</v>
      </c>
      <c r="B215" s="638"/>
      <c r="C215" s="638"/>
      <c r="D215" s="639"/>
      <c r="E215" s="640"/>
      <c r="F215" s="647"/>
    </row>
    <row r="216" spans="1:6">
      <c r="A216" s="637" t="s">
        <v>240</v>
      </c>
      <c r="B216" s="638">
        <v>1312</v>
      </c>
      <c r="C216" s="638">
        <v>1310</v>
      </c>
      <c r="D216" s="639">
        <f>SUM(D217:D230)</f>
        <v>1270</v>
      </c>
      <c r="E216" s="640">
        <f>D216/B216</f>
        <v>0.967987804878049</v>
      </c>
      <c r="F216" s="647">
        <v>0.917630057803468</v>
      </c>
    </row>
    <row r="217" spans="1:6">
      <c r="A217" s="576" t="s">
        <v>126</v>
      </c>
      <c r="B217" s="638"/>
      <c r="C217" s="638">
        <v>1018</v>
      </c>
      <c r="D217" s="639">
        <v>1018</v>
      </c>
      <c r="E217" s="640"/>
      <c r="F217" s="647">
        <v>0.920433996383363</v>
      </c>
    </row>
    <row r="218" spans="1:6">
      <c r="A218" s="576" t="s">
        <v>127</v>
      </c>
      <c r="B218" s="638"/>
      <c r="C218" s="638">
        <v>71</v>
      </c>
      <c r="D218" s="639">
        <v>41</v>
      </c>
      <c r="E218" s="640"/>
      <c r="F218" s="647">
        <v>0.661290322580645</v>
      </c>
    </row>
    <row r="219" spans="1:6">
      <c r="A219" s="576" t="s">
        <v>128</v>
      </c>
      <c r="B219" s="638"/>
      <c r="C219" s="638"/>
      <c r="D219" s="639"/>
      <c r="E219" s="640"/>
      <c r="F219" s="647"/>
    </row>
    <row r="220" spans="1:6">
      <c r="A220" s="576" t="s">
        <v>241</v>
      </c>
      <c r="B220" s="638"/>
      <c r="C220" s="638"/>
      <c r="D220" s="639"/>
      <c r="E220" s="640"/>
      <c r="F220" s="647"/>
    </row>
    <row r="221" spans="1:6">
      <c r="A221" s="576" t="s">
        <v>242</v>
      </c>
      <c r="B221" s="638"/>
      <c r="C221" s="638"/>
      <c r="D221" s="639"/>
      <c r="E221" s="640"/>
      <c r="F221" s="647"/>
    </row>
    <row r="222" spans="1:6">
      <c r="A222" s="576" t="s">
        <v>167</v>
      </c>
      <c r="B222" s="638"/>
      <c r="C222" s="638"/>
      <c r="D222" s="639"/>
      <c r="E222" s="640"/>
      <c r="F222" s="647"/>
    </row>
    <row r="223" spans="1:6">
      <c r="A223" s="576" t="s">
        <v>243</v>
      </c>
      <c r="B223" s="638"/>
      <c r="C223" s="638"/>
      <c r="D223" s="639"/>
      <c r="E223" s="640"/>
      <c r="F223" s="647"/>
    </row>
    <row r="224" spans="1:6">
      <c r="A224" s="576" t="s">
        <v>244</v>
      </c>
      <c r="B224" s="638"/>
      <c r="C224" s="638"/>
      <c r="D224" s="639"/>
      <c r="E224" s="640"/>
      <c r="F224" s="647"/>
    </row>
    <row r="225" spans="1:6">
      <c r="A225" s="576" t="s">
        <v>245</v>
      </c>
      <c r="B225" s="638"/>
      <c r="C225" s="638"/>
      <c r="D225" s="639"/>
      <c r="E225" s="640"/>
      <c r="F225" s="647"/>
    </row>
    <row r="226" spans="1:6">
      <c r="A226" s="576" t="s">
        <v>246</v>
      </c>
      <c r="B226" s="638"/>
      <c r="C226" s="638"/>
      <c r="D226" s="639"/>
      <c r="E226" s="640"/>
      <c r="F226" s="647"/>
    </row>
    <row r="227" spans="1:6">
      <c r="A227" s="576" t="s">
        <v>247</v>
      </c>
      <c r="B227" s="638"/>
      <c r="C227" s="638"/>
      <c r="D227" s="639"/>
      <c r="E227" s="640"/>
      <c r="F227" s="647"/>
    </row>
    <row r="228" spans="1:6">
      <c r="A228" s="576" t="s">
        <v>248</v>
      </c>
      <c r="B228" s="638"/>
      <c r="C228" s="638"/>
      <c r="D228" s="639"/>
      <c r="E228" s="640"/>
      <c r="F228" s="647"/>
    </row>
    <row r="229" spans="1:6">
      <c r="A229" s="576" t="s">
        <v>135</v>
      </c>
      <c r="B229" s="638"/>
      <c r="C229" s="638">
        <v>211</v>
      </c>
      <c r="D229" s="639">
        <v>211</v>
      </c>
      <c r="E229" s="640"/>
      <c r="F229" s="647">
        <v>1.0343137254902</v>
      </c>
    </row>
    <row r="230" spans="1:6">
      <c r="A230" s="576" t="s">
        <v>249</v>
      </c>
      <c r="B230" s="638"/>
      <c r="C230" s="638">
        <v>10</v>
      </c>
      <c r="D230" s="639"/>
      <c r="E230" s="640"/>
      <c r="F230" s="647"/>
    </row>
    <row r="231" spans="1:6">
      <c r="A231" s="637" t="s">
        <v>250</v>
      </c>
      <c r="B231" s="638">
        <v>8</v>
      </c>
      <c r="C231" s="638"/>
      <c r="D231" s="639"/>
      <c r="E231" s="640"/>
      <c r="F231" s="647"/>
    </row>
    <row r="232" spans="1:6">
      <c r="A232" s="576" t="s">
        <v>251</v>
      </c>
      <c r="B232" s="638"/>
      <c r="C232" s="638"/>
      <c r="D232" s="639"/>
      <c r="E232" s="640"/>
      <c r="F232" s="647"/>
    </row>
    <row r="233" spans="1:6">
      <c r="A233" s="576" t="s">
        <v>252</v>
      </c>
      <c r="B233" s="638">
        <v>8</v>
      </c>
      <c r="C233" s="638">
        <v>15</v>
      </c>
      <c r="D233" s="639"/>
      <c r="E233" s="640"/>
      <c r="F233" s="647"/>
    </row>
    <row r="234" spans="1:6">
      <c r="A234" s="637" t="s">
        <v>253</v>
      </c>
      <c r="B234" s="638"/>
      <c r="C234" s="638"/>
      <c r="D234" s="639"/>
      <c r="E234" s="640"/>
      <c r="F234" s="647"/>
    </row>
    <row r="235" spans="1:6">
      <c r="A235" s="637" t="s">
        <v>254</v>
      </c>
      <c r="B235" s="638"/>
      <c r="C235" s="638"/>
      <c r="D235" s="639"/>
      <c r="E235" s="640"/>
      <c r="F235" s="647"/>
    </row>
    <row r="236" spans="1:6">
      <c r="A236" s="576" t="s">
        <v>126</v>
      </c>
      <c r="B236" s="638"/>
      <c r="C236" s="638"/>
      <c r="D236" s="639"/>
      <c r="E236" s="640"/>
      <c r="F236" s="647"/>
    </row>
    <row r="237" spans="1:6">
      <c r="A237" s="576" t="s">
        <v>127</v>
      </c>
      <c r="B237" s="638"/>
      <c r="C237" s="638"/>
      <c r="D237" s="639"/>
      <c r="E237" s="640"/>
      <c r="F237" s="647"/>
    </row>
    <row r="238" spans="1:6">
      <c r="A238" s="576" t="s">
        <v>128</v>
      </c>
      <c r="B238" s="638"/>
      <c r="C238" s="638"/>
      <c r="D238" s="639"/>
      <c r="E238" s="640"/>
      <c r="F238" s="647"/>
    </row>
    <row r="239" spans="1:6">
      <c r="A239" s="576" t="s">
        <v>221</v>
      </c>
      <c r="B239" s="638"/>
      <c r="C239" s="638"/>
      <c r="D239" s="639"/>
      <c r="E239" s="640"/>
      <c r="F239" s="647"/>
    </row>
    <row r="240" spans="1:6">
      <c r="A240" s="576" t="s">
        <v>135</v>
      </c>
      <c r="B240" s="638"/>
      <c r="C240" s="638"/>
      <c r="D240" s="639"/>
      <c r="E240" s="640"/>
      <c r="F240" s="647"/>
    </row>
    <row r="241" spans="1:6">
      <c r="A241" s="576" t="s">
        <v>255</v>
      </c>
      <c r="B241" s="638"/>
      <c r="C241" s="638"/>
      <c r="D241" s="639"/>
      <c r="E241" s="640"/>
      <c r="F241" s="647"/>
    </row>
    <row r="242" spans="1:6">
      <c r="A242" s="637" t="s">
        <v>256</v>
      </c>
      <c r="B242" s="638"/>
      <c r="C242" s="638"/>
      <c r="D242" s="639"/>
      <c r="E242" s="640"/>
      <c r="F242" s="647"/>
    </row>
    <row r="243" spans="1:6">
      <c r="A243" s="576" t="s">
        <v>257</v>
      </c>
      <c r="B243" s="638"/>
      <c r="C243" s="638"/>
      <c r="D243" s="639"/>
      <c r="E243" s="640"/>
      <c r="F243" s="647"/>
    </row>
    <row r="244" spans="1:6">
      <c r="A244" s="576" t="s">
        <v>258</v>
      </c>
      <c r="B244" s="638"/>
      <c r="C244" s="638"/>
      <c r="D244" s="639"/>
      <c r="E244" s="640"/>
      <c r="F244" s="647"/>
    </row>
    <row r="245" spans="1:6">
      <c r="A245" s="637" t="s">
        <v>259</v>
      </c>
      <c r="B245" s="638"/>
      <c r="C245" s="638"/>
      <c r="D245" s="639"/>
      <c r="E245" s="640"/>
      <c r="F245" s="647"/>
    </row>
    <row r="246" spans="1:6">
      <c r="A246" s="576" t="s">
        <v>260</v>
      </c>
      <c r="B246" s="638"/>
      <c r="C246" s="638"/>
      <c r="D246" s="639"/>
      <c r="E246" s="640"/>
      <c r="F246" s="647"/>
    </row>
    <row r="247" spans="1:6">
      <c r="A247" s="576" t="s">
        <v>261</v>
      </c>
      <c r="B247" s="638"/>
      <c r="C247" s="638"/>
      <c r="D247" s="639"/>
      <c r="E247" s="640"/>
      <c r="F247" s="647"/>
    </row>
    <row r="248" spans="1:6">
      <c r="A248" s="637" t="s">
        <v>262</v>
      </c>
      <c r="B248" s="638"/>
      <c r="C248" s="638"/>
      <c r="D248" s="639"/>
      <c r="E248" s="640"/>
      <c r="F248" s="647"/>
    </row>
    <row r="249" spans="1:6">
      <c r="A249" s="576" t="s">
        <v>263</v>
      </c>
      <c r="B249" s="638"/>
      <c r="C249" s="638"/>
      <c r="D249" s="639"/>
      <c r="E249" s="640"/>
      <c r="F249" s="647"/>
    </row>
    <row r="250" spans="1:6">
      <c r="A250" s="576" t="s">
        <v>264</v>
      </c>
      <c r="B250" s="638"/>
      <c r="C250" s="638"/>
      <c r="D250" s="639"/>
      <c r="E250" s="640"/>
      <c r="F250" s="647"/>
    </row>
    <row r="251" spans="1:6">
      <c r="A251" s="576" t="s">
        <v>265</v>
      </c>
      <c r="B251" s="638"/>
      <c r="C251" s="638"/>
      <c r="D251" s="639"/>
      <c r="E251" s="640"/>
      <c r="F251" s="647"/>
    </row>
    <row r="252" spans="1:6">
      <c r="A252" s="576" t="s">
        <v>266</v>
      </c>
      <c r="B252" s="638"/>
      <c r="C252" s="638"/>
      <c r="D252" s="639"/>
      <c r="E252" s="640"/>
      <c r="F252" s="647"/>
    </row>
    <row r="253" spans="1:6">
      <c r="A253" s="576" t="s">
        <v>267</v>
      </c>
      <c r="B253" s="638"/>
      <c r="C253" s="638"/>
      <c r="D253" s="639"/>
      <c r="E253" s="640"/>
      <c r="F253" s="647"/>
    </row>
    <row r="254" spans="1:6">
      <c r="A254" s="637" t="s">
        <v>268</v>
      </c>
      <c r="B254" s="638"/>
      <c r="C254" s="638"/>
      <c r="D254" s="639"/>
      <c r="E254" s="640"/>
      <c r="F254" s="647"/>
    </row>
    <row r="255" spans="1:6">
      <c r="A255" s="576" t="s">
        <v>269</v>
      </c>
      <c r="B255" s="638"/>
      <c r="C255" s="638"/>
      <c r="D255" s="639"/>
      <c r="E255" s="640"/>
      <c r="F255" s="647"/>
    </row>
    <row r="256" spans="1:6">
      <c r="A256" s="576" t="s">
        <v>270</v>
      </c>
      <c r="B256" s="638"/>
      <c r="C256" s="638"/>
      <c r="D256" s="639"/>
      <c r="E256" s="640"/>
      <c r="F256" s="647"/>
    </row>
    <row r="257" spans="1:6">
      <c r="A257" s="576" t="s">
        <v>271</v>
      </c>
      <c r="B257" s="638"/>
      <c r="C257" s="638"/>
      <c r="D257" s="639"/>
      <c r="E257" s="640"/>
      <c r="F257" s="647"/>
    </row>
    <row r="258" spans="1:6">
      <c r="A258" s="576" t="s">
        <v>272</v>
      </c>
      <c r="B258" s="638"/>
      <c r="C258" s="638"/>
      <c r="D258" s="639"/>
      <c r="E258" s="640"/>
      <c r="F258" s="647"/>
    </row>
    <row r="259" spans="1:6">
      <c r="A259" s="637" t="s">
        <v>273</v>
      </c>
      <c r="B259" s="638"/>
      <c r="C259" s="638"/>
      <c r="D259" s="639"/>
      <c r="E259" s="640"/>
      <c r="F259" s="647"/>
    </row>
    <row r="260" spans="1:6">
      <c r="A260" s="576" t="s">
        <v>274</v>
      </c>
      <c r="B260" s="638"/>
      <c r="C260" s="638"/>
      <c r="D260" s="639"/>
      <c r="E260" s="640"/>
      <c r="F260" s="647"/>
    </row>
    <row r="261" spans="1:6">
      <c r="A261" s="637" t="s">
        <v>275</v>
      </c>
      <c r="B261" s="638"/>
      <c r="C261" s="638"/>
      <c r="D261" s="639"/>
      <c r="E261" s="640"/>
      <c r="F261" s="647"/>
    </row>
    <row r="262" spans="1:6">
      <c r="A262" s="576" t="s">
        <v>276</v>
      </c>
      <c r="B262" s="638"/>
      <c r="C262" s="638"/>
      <c r="D262" s="639"/>
      <c r="E262" s="640"/>
      <c r="F262" s="647"/>
    </row>
    <row r="263" spans="1:6">
      <c r="A263" s="576" t="s">
        <v>277</v>
      </c>
      <c r="B263" s="638"/>
      <c r="C263" s="638"/>
      <c r="D263" s="639"/>
      <c r="E263" s="640"/>
      <c r="F263" s="647"/>
    </row>
    <row r="264" spans="1:6">
      <c r="A264" s="576" t="s">
        <v>278</v>
      </c>
      <c r="B264" s="638"/>
      <c r="C264" s="638"/>
      <c r="D264" s="639"/>
      <c r="E264" s="640"/>
      <c r="F264" s="647"/>
    </row>
    <row r="265" spans="1:6">
      <c r="A265" s="576" t="s">
        <v>279</v>
      </c>
      <c r="B265" s="638">
        <v>20</v>
      </c>
      <c r="C265" s="638"/>
      <c r="D265" s="639"/>
      <c r="E265" s="640"/>
      <c r="F265" s="647"/>
    </row>
    <row r="266" spans="1:6">
      <c r="A266" s="637" t="s">
        <v>280</v>
      </c>
      <c r="B266" s="638"/>
      <c r="C266" s="638"/>
      <c r="D266" s="639"/>
      <c r="E266" s="640"/>
      <c r="F266" s="647"/>
    </row>
    <row r="267" spans="1:6">
      <c r="A267" s="576" t="s">
        <v>126</v>
      </c>
      <c r="B267" s="638"/>
      <c r="C267" s="638"/>
      <c r="D267" s="639"/>
      <c r="E267" s="640"/>
      <c r="F267" s="647"/>
    </row>
    <row r="268" spans="1:6">
      <c r="A268" s="576" t="s">
        <v>127</v>
      </c>
      <c r="B268" s="638"/>
      <c r="C268" s="638"/>
      <c r="D268" s="639"/>
      <c r="E268" s="640"/>
      <c r="F268" s="647"/>
    </row>
    <row r="269" spans="1:6">
      <c r="A269" s="576" t="s">
        <v>128</v>
      </c>
      <c r="B269" s="638"/>
      <c r="C269" s="638"/>
      <c r="D269" s="639"/>
      <c r="E269" s="640"/>
      <c r="F269" s="647"/>
    </row>
    <row r="270" spans="1:6">
      <c r="A270" s="576" t="s">
        <v>135</v>
      </c>
      <c r="B270" s="638"/>
      <c r="C270" s="638"/>
      <c r="D270" s="639"/>
      <c r="E270" s="640"/>
      <c r="F270" s="647"/>
    </row>
    <row r="271" spans="1:6">
      <c r="A271" s="576" t="s">
        <v>281</v>
      </c>
      <c r="B271" s="638"/>
      <c r="C271" s="638"/>
      <c r="D271" s="639"/>
      <c r="E271" s="640"/>
      <c r="F271" s="647"/>
    </row>
    <row r="272" spans="1:6">
      <c r="A272" s="637" t="s">
        <v>282</v>
      </c>
      <c r="B272" s="638"/>
      <c r="C272" s="638"/>
      <c r="D272" s="639"/>
      <c r="E272" s="640"/>
      <c r="F272" s="647"/>
    </row>
    <row r="273" spans="1:6">
      <c r="A273" s="576" t="s">
        <v>283</v>
      </c>
      <c r="B273" s="638"/>
      <c r="C273" s="638"/>
      <c r="D273" s="639"/>
      <c r="E273" s="640"/>
      <c r="F273" s="647"/>
    </row>
    <row r="274" spans="1:6">
      <c r="A274" s="637" t="s">
        <v>284</v>
      </c>
      <c r="B274" s="638"/>
      <c r="C274" s="638"/>
      <c r="D274" s="639"/>
      <c r="E274" s="640"/>
      <c r="F274" s="647"/>
    </row>
    <row r="275" spans="1:6">
      <c r="A275" s="637" t="s">
        <v>285</v>
      </c>
      <c r="B275" s="638"/>
      <c r="C275" s="638"/>
      <c r="D275" s="639"/>
      <c r="E275" s="640"/>
      <c r="F275" s="647"/>
    </row>
    <row r="276" spans="1:6">
      <c r="A276" s="576" t="s">
        <v>286</v>
      </c>
      <c r="B276" s="638"/>
      <c r="C276" s="638"/>
      <c r="D276" s="639"/>
      <c r="E276" s="640"/>
      <c r="F276" s="647"/>
    </row>
    <row r="277" spans="1:6">
      <c r="A277" s="637" t="s">
        <v>287</v>
      </c>
      <c r="B277" s="638"/>
      <c r="C277" s="638"/>
      <c r="D277" s="639"/>
      <c r="E277" s="640"/>
      <c r="F277" s="647"/>
    </row>
    <row r="278" spans="1:6">
      <c r="A278" s="576" t="s">
        <v>288</v>
      </c>
      <c r="B278" s="638"/>
      <c r="C278" s="638"/>
      <c r="D278" s="639"/>
      <c r="E278" s="640"/>
      <c r="F278" s="647"/>
    </row>
    <row r="279" spans="1:6">
      <c r="A279" s="637" t="s">
        <v>289</v>
      </c>
      <c r="B279" s="638"/>
      <c r="C279" s="638"/>
      <c r="D279" s="639"/>
      <c r="E279" s="640"/>
      <c r="F279" s="647"/>
    </row>
    <row r="280" spans="1:6">
      <c r="A280" s="576" t="s">
        <v>290</v>
      </c>
      <c r="B280" s="638"/>
      <c r="C280" s="638"/>
      <c r="D280" s="639"/>
      <c r="E280" s="640"/>
      <c r="F280" s="647"/>
    </row>
    <row r="281" spans="1:6">
      <c r="A281" s="637" t="s">
        <v>291</v>
      </c>
      <c r="B281" s="638"/>
      <c r="C281" s="638"/>
      <c r="D281" s="639"/>
      <c r="E281" s="640"/>
      <c r="F281" s="647"/>
    </row>
    <row r="282" spans="1:6">
      <c r="A282" s="576" t="s">
        <v>292</v>
      </c>
      <c r="B282" s="638"/>
      <c r="C282" s="638">
        <v>1</v>
      </c>
      <c r="D282" s="639"/>
      <c r="E282" s="640"/>
      <c r="F282" s="647"/>
    </row>
    <row r="283" spans="1:6">
      <c r="A283" s="576" t="s">
        <v>293</v>
      </c>
      <c r="B283" s="638"/>
      <c r="C283" s="638"/>
      <c r="D283" s="639"/>
      <c r="E283" s="640"/>
      <c r="F283" s="647"/>
    </row>
    <row r="284" spans="1:6">
      <c r="A284" s="576" t="s">
        <v>294</v>
      </c>
      <c r="B284" s="638"/>
      <c r="C284" s="638"/>
      <c r="D284" s="639"/>
      <c r="E284" s="640"/>
      <c r="F284" s="647"/>
    </row>
    <row r="285" spans="1:6">
      <c r="A285" s="576" t="s">
        <v>295</v>
      </c>
      <c r="B285" s="638"/>
      <c r="C285" s="638"/>
      <c r="D285" s="639"/>
      <c r="E285" s="640"/>
      <c r="F285" s="647"/>
    </row>
    <row r="286" spans="1:6">
      <c r="A286" s="576" t="s">
        <v>296</v>
      </c>
      <c r="B286" s="638"/>
      <c r="C286" s="638"/>
      <c r="D286" s="639"/>
      <c r="E286" s="640"/>
      <c r="F286" s="647"/>
    </row>
    <row r="287" spans="1:6">
      <c r="A287" s="576" t="s">
        <v>297</v>
      </c>
      <c r="B287" s="638"/>
      <c r="C287" s="638"/>
      <c r="D287" s="639"/>
      <c r="E287" s="640"/>
      <c r="F287" s="647"/>
    </row>
    <row r="288" spans="1:6">
      <c r="A288" s="576" t="s">
        <v>298</v>
      </c>
      <c r="B288" s="638"/>
      <c r="C288" s="638"/>
      <c r="D288" s="639"/>
      <c r="E288" s="640"/>
      <c r="F288" s="647"/>
    </row>
    <row r="289" spans="1:6">
      <c r="A289" s="576" t="s">
        <v>299</v>
      </c>
      <c r="B289" s="638"/>
      <c r="C289" s="638"/>
      <c r="D289" s="639"/>
      <c r="E289" s="640"/>
      <c r="F289" s="647"/>
    </row>
    <row r="290" spans="1:6">
      <c r="A290" s="576" t="s">
        <v>300</v>
      </c>
      <c r="B290" s="638"/>
      <c r="C290" s="638"/>
      <c r="D290" s="639"/>
      <c r="E290" s="640"/>
      <c r="F290" s="647"/>
    </row>
    <row r="291" spans="1:6">
      <c r="A291" s="637" t="s">
        <v>301</v>
      </c>
      <c r="B291" s="638"/>
      <c r="C291" s="638"/>
      <c r="D291" s="639"/>
      <c r="E291" s="640"/>
      <c r="F291" s="647"/>
    </row>
    <row r="292" spans="1:6">
      <c r="A292" s="576" t="s">
        <v>302</v>
      </c>
      <c r="B292" s="638"/>
      <c r="C292" s="638"/>
      <c r="D292" s="639"/>
      <c r="E292" s="640"/>
      <c r="F292" s="647"/>
    </row>
    <row r="293" spans="1:6">
      <c r="A293" s="637" t="s">
        <v>303</v>
      </c>
      <c r="B293" s="638">
        <v>8974</v>
      </c>
      <c r="C293" s="638">
        <v>9853</v>
      </c>
      <c r="D293" s="639">
        <f>SUM(D294,D297,D308,D315,D323,D332,D346,D356,D366,D374,D380)</f>
        <v>9853</v>
      </c>
      <c r="E293" s="640">
        <f>D293/B293</f>
        <v>1.09794963227101</v>
      </c>
      <c r="F293" s="647">
        <v>0.762203140713236</v>
      </c>
    </row>
    <row r="294" spans="1:6">
      <c r="A294" s="637" t="s">
        <v>304</v>
      </c>
      <c r="B294" s="638">
        <v>42</v>
      </c>
      <c r="C294" s="638">
        <v>36</v>
      </c>
      <c r="D294" s="639">
        <f>SUM(D295:D296)</f>
        <v>36</v>
      </c>
      <c r="E294" s="640">
        <f>D294/B294</f>
        <v>0.857142857142857</v>
      </c>
      <c r="F294" s="647">
        <v>1.16129032258065</v>
      </c>
    </row>
    <row r="295" spans="1:6">
      <c r="A295" s="576" t="s">
        <v>305</v>
      </c>
      <c r="B295" s="638">
        <v>42</v>
      </c>
      <c r="C295" s="638">
        <v>36</v>
      </c>
      <c r="D295" s="639">
        <v>36</v>
      </c>
      <c r="E295" s="640">
        <f>D295/B295</f>
        <v>0.857142857142857</v>
      </c>
      <c r="F295" s="647">
        <v>1.16129032258065</v>
      </c>
    </row>
    <row r="296" spans="1:6">
      <c r="A296" s="576" t="s">
        <v>306</v>
      </c>
      <c r="B296" s="638"/>
      <c r="C296" s="638"/>
      <c r="D296" s="639"/>
      <c r="E296" s="640"/>
      <c r="F296" s="647"/>
    </row>
    <row r="297" spans="1:6">
      <c r="A297" s="637" t="s">
        <v>307</v>
      </c>
      <c r="B297" s="638">
        <v>6309</v>
      </c>
      <c r="C297" s="638">
        <v>6365</v>
      </c>
      <c r="D297" s="639">
        <f>SUM(D298:D307)</f>
        <v>6365</v>
      </c>
      <c r="E297" s="640">
        <f>D297/B297</f>
        <v>1.0088762085909</v>
      </c>
      <c r="F297" s="647">
        <v>0.773578026251823</v>
      </c>
    </row>
    <row r="298" spans="1:6">
      <c r="A298" s="576" t="s">
        <v>126</v>
      </c>
      <c r="B298" s="638"/>
      <c r="C298" s="638">
        <v>4218</v>
      </c>
      <c r="D298" s="639">
        <v>4218</v>
      </c>
      <c r="E298" s="640"/>
      <c r="F298" s="647">
        <v>0.997398912272405</v>
      </c>
    </row>
    <row r="299" spans="1:6">
      <c r="A299" s="576" t="s">
        <v>127</v>
      </c>
      <c r="B299" s="638"/>
      <c r="C299" s="638">
        <v>1816</v>
      </c>
      <c r="D299" s="639">
        <v>1816</v>
      </c>
      <c r="E299" s="640"/>
      <c r="F299" s="647">
        <v>0.514010755731673</v>
      </c>
    </row>
    <row r="300" spans="1:6">
      <c r="A300" s="576" t="s">
        <v>128</v>
      </c>
      <c r="B300" s="638"/>
      <c r="C300" s="638"/>
      <c r="D300" s="639"/>
      <c r="E300" s="640"/>
      <c r="F300" s="647"/>
    </row>
    <row r="301" spans="1:6">
      <c r="A301" s="576" t="s">
        <v>167</v>
      </c>
      <c r="B301" s="638"/>
      <c r="C301" s="638"/>
      <c r="D301" s="639"/>
      <c r="E301" s="640"/>
      <c r="F301" s="647"/>
    </row>
    <row r="302" spans="1:6">
      <c r="A302" s="576" t="s">
        <v>308</v>
      </c>
      <c r="B302" s="638"/>
      <c r="C302" s="638"/>
      <c r="D302" s="639"/>
      <c r="E302" s="640"/>
      <c r="F302" s="647"/>
    </row>
    <row r="303" spans="1:6">
      <c r="A303" s="576" t="s">
        <v>309</v>
      </c>
      <c r="B303" s="638"/>
      <c r="C303" s="638"/>
      <c r="D303" s="639"/>
      <c r="E303" s="640"/>
      <c r="F303" s="647"/>
    </row>
    <row r="304" spans="1:6">
      <c r="A304" s="576" t="s">
        <v>310</v>
      </c>
      <c r="B304" s="638"/>
      <c r="C304" s="638"/>
      <c r="D304" s="639"/>
      <c r="E304" s="640"/>
      <c r="F304" s="647"/>
    </row>
    <row r="305" spans="1:6">
      <c r="A305" s="576" t="s">
        <v>311</v>
      </c>
      <c r="B305" s="638" t="s">
        <v>312</v>
      </c>
      <c r="C305" s="638"/>
      <c r="D305" s="639"/>
      <c r="E305" s="640"/>
      <c r="F305" s="647"/>
    </row>
    <row r="306" spans="1:6">
      <c r="A306" s="576" t="s">
        <v>135</v>
      </c>
      <c r="B306" s="638"/>
      <c r="C306" s="638">
        <v>327</v>
      </c>
      <c r="D306" s="639">
        <v>327</v>
      </c>
      <c r="E306" s="640"/>
      <c r="F306" s="647">
        <v>1.03481012658228</v>
      </c>
    </row>
    <row r="307" spans="1:6">
      <c r="A307" s="576" t="s">
        <v>313</v>
      </c>
      <c r="B307" s="638"/>
      <c r="C307" s="638">
        <v>4</v>
      </c>
      <c r="D307" s="639">
        <v>4</v>
      </c>
      <c r="E307" s="640"/>
      <c r="F307" s="647">
        <v>0.0273972602739726</v>
      </c>
    </row>
    <row r="308" spans="1:6">
      <c r="A308" s="637" t="s">
        <v>314</v>
      </c>
      <c r="B308" s="638"/>
      <c r="C308" s="638"/>
      <c r="D308" s="639"/>
      <c r="E308" s="640"/>
      <c r="F308" s="647"/>
    </row>
    <row r="309" spans="1:6">
      <c r="A309" s="576" t="s">
        <v>126</v>
      </c>
      <c r="B309" s="638"/>
      <c r="C309" s="638"/>
      <c r="D309" s="639"/>
      <c r="E309" s="640"/>
      <c r="F309" s="647"/>
    </row>
    <row r="310" spans="1:6">
      <c r="A310" s="576" t="s">
        <v>127</v>
      </c>
      <c r="B310" s="638"/>
      <c r="C310" s="638"/>
      <c r="D310" s="639"/>
      <c r="E310" s="640"/>
      <c r="F310" s="647"/>
    </row>
    <row r="311" spans="1:6">
      <c r="A311" s="576" t="s">
        <v>128</v>
      </c>
      <c r="B311" s="638"/>
      <c r="C311" s="638"/>
      <c r="D311" s="639"/>
      <c r="E311" s="640"/>
      <c r="F311" s="647"/>
    </row>
    <row r="312" spans="1:6">
      <c r="A312" s="576" t="s">
        <v>315</v>
      </c>
      <c r="B312" s="638"/>
      <c r="C312" s="638"/>
      <c r="D312" s="639"/>
      <c r="E312" s="640"/>
      <c r="F312" s="647"/>
    </row>
    <row r="313" spans="1:6">
      <c r="A313" s="576" t="s">
        <v>135</v>
      </c>
      <c r="B313" s="638"/>
      <c r="C313" s="638"/>
      <c r="D313" s="639"/>
      <c r="E313" s="640"/>
      <c r="F313" s="647"/>
    </row>
    <row r="314" spans="1:6">
      <c r="A314" s="576" t="s">
        <v>316</v>
      </c>
      <c r="B314" s="638"/>
      <c r="C314" s="638"/>
      <c r="D314" s="639"/>
      <c r="E314" s="640"/>
      <c r="F314" s="647"/>
    </row>
    <row r="315" spans="1:6">
      <c r="A315" s="637" t="s">
        <v>317</v>
      </c>
      <c r="B315" s="638">
        <v>685</v>
      </c>
      <c r="C315" s="638">
        <v>780</v>
      </c>
      <c r="D315" s="639">
        <f>SUM(D316:D322)</f>
        <v>780</v>
      </c>
      <c r="E315" s="640">
        <f>D315/B315</f>
        <v>1.13868613138686</v>
      </c>
      <c r="F315" s="647">
        <v>0.994897959183674</v>
      </c>
    </row>
    <row r="316" spans="1:6">
      <c r="A316" s="576" t="s">
        <v>126</v>
      </c>
      <c r="B316" s="638"/>
      <c r="C316" s="638">
        <v>625</v>
      </c>
      <c r="D316" s="639">
        <v>625</v>
      </c>
      <c r="E316" s="640"/>
      <c r="F316" s="647">
        <v>0.937031484257871</v>
      </c>
    </row>
    <row r="317" spans="1:6">
      <c r="A317" s="576" t="s">
        <v>127</v>
      </c>
      <c r="B317" s="638"/>
      <c r="C317" s="638">
        <v>101</v>
      </c>
      <c r="D317" s="639">
        <v>101</v>
      </c>
      <c r="E317" s="640"/>
      <c r="F317" s="647">
        <v>1.83636363636364</v>
      </c>
    </row>
    <row r="318" spans="1:6">
      <c r="A318" s="576" t="s">
        <v>128</v>
      </c>
      <c r="B318" s="638"/>
      <c r="C318" s="638"/>
      <c r="D318" s="639"/>
      <c r="E318" s="640"/>
      <c r="F318" s="647"/>
    </row>
    <row r="319" spans="1:6">
      <c r="A319" s="576" t="s">
        <v>318</v>
      </c>
      <c r="B319" s="638"/>
      <c r="C319" s="638"/>
      <c r="D319" s="639"/>
      <c r="E319" s="640"/>
      <c r="F319" s="647"/>
    </row>
    <row r="320" spans="1:6">
      <c r="A320" s="576" t="s">
        <v>319</v>
      </c>
      <c r="B320" s="638"/>
      <c r="C320" s="638"/>
      <c r="D320" s="639"/>
      <c r="E320" s="640"/>
      <c r="F320" s="647"/>
    </row>
    <row r="321" spans="1:6">
      <c r="A321" s="576" t="s">
        <v>135</v>
      </c>
      <c r="B321" s="638"/>
      <c r="C321" s="638">
        <v>54</v>
      </c>
      <c r="D321" s="639">
        <v>54</v>
      </c>
      <c r="E321" s="640"/>
      <c r="F321" s="647">
        <v>0.870967741935484</v>
      </c>
    </row>
    <row r="322" spans="1:6">
      <c r="A322" s="576" t="s">
        <v>320</v>
      </c>
      <c r="B322" s="638"/>
      <c r="C322" s="638"/>
      <c r="D322" s="639"/>
      <c r="E322" s="640"/>
      <c r="F322" s="647"/>
    </row>
    <row r="323" spans="1:6">
      <c r="A323" s="637" t="s">
        <v>321</v>
      </c>
      <c r="B323" s="638">
        <v>1211</v>
      </c>
      <c r="C323" s="638">
        <v>1411</v>
      </c>
      <c r="D323" s="639">
        <f>SUM(D324:D331)</f>
        <v>1411</v>
      </c>
      <c r="E323" s="640">
        <f>D323/B323</f>
        <v>1.16515276630884</v>
      </c>
      <c r="F323" s="647">
        <v>0.665252239509665</v>
      </c>
    </row>
    <row r="324" spans="1:6">
      <c r="A324" s="576" t="s">
        <v>126</v>
      </c>
      <c r="B324" s="638"/>
      <c r="C324" s="638">
        <v>1124</v>
      </c>
      <c r="D324" s="639">
        <v>1124</v>
      </c>
      <c r="E324" s="640"/>
      <c r="F324" s="647">
        <v>0.843210802700675</v>
      </c>
    </row>
    <row r="325" spans="1:6">
      <c r="A325" s="576" t="s">
        <v>127</v>
      </c>
      <c r="B325" s="638"/>
      <c r="C325" s="638">
        <v>234</v>
      </c>
      <c r="D325" s="639">
        <v>234</v>
      </c>
      <c r="E325" s="640"/>
      <c r="F325" s="647">
        <v>0.324549237170596</v>
      </c>
    </row>
    <row r="326" spans="1:6">
      <c r="A326" s="576" t="s">
        <v>128</v>
      </c>
      <c r="B326" s="638"/>
      <c r="C326" s="638"/>
      <c r="D326" s="639"/>
      <c r="E326" s="640"/>
      <c r="F326" s="647"/>
    </row>
    <row r="327" spans="1:6">
      <c r="A327" s="576" t="s">
        <v>322</v>
      </c>
      <c r="B327" s="638"/>
      <c r="C327" s="638"/>
      <c r="D327" s="639"/>
      <c r="E327" s="640"/>
      <c r="F327" s="647"/>
    </row>
    <row r="328" spans="1:6">
      <c r="A328" s="576" t="s">
        <v>323</v>
      </c>
      <c r="B328" s="638"/>
      <c r="C328" s="638"/>
      <c r="D328" s="639"/>
      <c r="E328" s="640"/>
      <c r="F328" s="647"/>
    </row>
    <row r="329" spans="1:6">
      <c r="A329" s="576" t="s">
        <v>324</v>
      </c>
      <c r="B329" s="638"/>
      <c r="C329" s="638"/>
      <c r="D329" s="639"/>
      <c r="E329" s="640"/>
      <c r="F329" s="647"/>
    </row>
    <row r="330" spans="1:6">
      <c r="A330" s="576" t="s">
        <v>135</v>
      </c>
      <c r="B330" s="638"/>
      <c r="C330" s="638">
        <v>53</v>
      </c>
      <c r="D330" s="639">
        <v>53</v>
      </c>
      <c r="E330" s="640"/>
      <c r="F330" s="647">
        <v>0.791044776119403</v>
      </c>
    </row>
    <row r="331" spans="1:6">
      <c r="A331" s="576" t="s">
        <v>325</v>
      </c>
      <c r="B331" s="638"/>
      <c r="C331" s="638"/>
      <c r="D331" s="639"/>
      <c r="E331" s="640"/>
      <c r="F331" s="647"/>
    </row>
    <row r="332" spans="1:6">
      <c r="A332" s="637" t="s">
        <v>326</v>
      </c>
      <c r="B332" s="638">
        <v>692</v>
      </c>
      <c r="C332" s="638">
        <v>698</v>
      </c>
      <c r="D332" s="639">
        <f>SUM(D333:D345)</f>
        <v>698</v>
      </c>
      <c r="E332" s="640">
        <f>D332/B332</f>
        <v>1.00867052023121</v>
      </c>
      <c r="F332" s="647">
        <v>0.977591036414566</v>
      </c>
    </row>
    <row r="333" spans="1:6">
      <c r="A333" s="576" t="s">
        <v>126</v>
      </c>
      <c r="B333" s="638"/>
      <c r="C333" s="638">
        <v>585</v>
      </c>
      <c r="D333" s="639">
        <v>585</v>
      </c>
      <c r="E333" s="640"/>
      <c r="F333" s="647">
        <v>0.962171052631579</v>
      </c>
    </row>
    <row r="334" spans="1:6">
      <c r="A334" s="576" t="s">
        <v>127</v>
      </c>
      <c r="B334" s="638"/>
      <c r="C334" s="638">
        <v>102</v>
      </c>
      <c r="D334" s="639">
        <v>102</v>
      </c>
      <c r="E334" s="640"/>
      <c r="F334" s="647">
        <v>1.02</v>
      </c>
    </row>
    <row r="335" spans="1:6">
      <c r="A335" s="576" t="s">
        <v>128</v>
      </c>
      <c r="B335" s="638"/>
      <c r="C335" s="638"/>
      <c r="D335" s="639"/>
      <c r="E335" s="640"/>
      <c r="F335" s="647"/>
    </row>
    <row r="336" spans="1:6">
      <c r="A336" s="576" t="s">
        <v>327</v>
      </c>
      <c r="B336" s="638">
        <v>50</v>
      </c>
      <c r="C336" s="638"/>
      <c r="D336" s="639"/>
      <c r="E336" s="640"/>
      <c r="F336" s="647"/>
    </row>
    <row r="337" spans="1:6">
      <c r="A337" s="576" t="s">
        <v>328</v>
      </c>
      <c r="B337" s="638"/>
      <c r="C337" s="638"/>
      <c r="D337" s="639"/>
      <c r="E337" s="640"/>
      <c r="F337" s="647"/>
    </row>
    <row r="338" spans="1:6">
      <c r="A338" s="576" t="s">
        <v>329</v>
      </c>
      <c r="B338" s="638"/>
      <c r="C338" s="638"/>
      <c r="D338" s="639"/>
      <c r="E338" s="640"/>
      <c r="F338" s="647"/>
    </row>
    <row r="339" spans="1:6">
      <c r="A339" s="576" t="s">
        <v>330</v>
      </c>
      <c r="B339" s="638">
        <v>10</v>
      </c>
      <c r="C339" s="638"/>
      <c r="D339" s="639"/>
      <c r="E339" s="640"/>
      <c r="F339" s="647"/>
    </row>
    <row r="340" spans="1:6">
      <c r="A340" s="576" t="s">
        <v>331</v>
      </c>
      <c r="B340" s="638"/>
      <c r="C340" s="638"/>
      <c r="D340" s="639"/>
      <c r="E340" s="640"/>
      <c r="F340" s="647"/>
    </row>
    <row r="341" spans="1:6">
      <c r="A341" s="576" t="s">
        <v>332</v>
      </c>
      <c r="B341" s="638"/>
      <c r="C341" s="638"/>
      <c r="D341" s="639"/>
      <c r="E341" s="640"/>
      <c r="F341" s="647"/>
    </row>
    <row r="342" spans="1:6">
      <c r="A342" s="576" t="s">
        <v>333</v>
      </c>
      <c r="B342" s="638">
        <v>19</v>
      </c>
      <c r="C342" s="638"/>
      <c r="D342" s="639"/>
      <c r="E342" s="640"/>
      <c r="F342" s="647"/>
    </row>
    <row r="343" spans="1:6">
      <c r="A343" s="576" t="s">
        <v>167</v>
      </c>
      <c r="B343" s="638"/>
      <c r="C343" s="638"/>
      <c r="D343" s="639"/>
      <c r="E343" s="640"/>
      <c r="F343" s="647"/>
    </row>
    <row r="344" spans="1:6">
      <c r="A344" s="576" t="s">
        <v>135</v>
      </c>
      <c r="B344" s="638"/>
      <c r="C344" s="638">
        <v>11</v>
      </c>
      <c r="D344" s="639">
        <v>11</v>
      </c>
      <c r="E344" s="640"/>
      <c r="F344" s="647"/>
    </row>
    <row r="345" spans="1:6">
      <c r="A345" s="576" t="s">
        <v>334</v>
      </c>
      <c r="B345" s="638"/>
      <c r="C345" s="638"/>
      <c r="D345" s="639"/>
      <c r="E345" s="640"/>
      <c r="F345" s="647"/>
    </row>
    <row r="346" spans="1:6">
      <c r="A346" s="637" t="s">
        <v>335</v>
      </c>
      <c r="B346" s="638"/>
      <c r="C346" s="638"/>
      <c r="D346" s="639"/>
      <c r="E346" s="640"/>
      <c r="F346" s="647"/>
    </row>
    <row r="347" spans="1:6">
      <c r="A347" s="576" t="s">
        <v>126</v>
      </c>
      <c r="B347" s="638"/>
      <c r="C347" s="638"/>
      <c r="D347" s="639"/>
      <c r="E347" s="640"/>
      <c r="F347" s="647"/>
    </row>
    <row r="348" spans="1:6">
      <c r="A348" s="576" t="s">
        <v>127</v>
      </c>
      <c r="B348" s="638"/>
      <c r="C348" s="638"/>
      <c r="D348" s="639"/>
      <c r="E348" s="640"/>
      <c r="F348" s="647"/>
    </row>
    <row r="349" spans="1:6">
      <c r="A349" s="576" t="s">
        <v>128</v>
      </c>
      <c r="B349" s="638"/>
      <c r="C349" s="638"/>
      <c r="D349" s="639"/>
      <c r="E349" s="640"/>
      <c r="F349" s="647"/>
    </row>
    <row r="350" spans="1:6">
      <c r="A350" s="576" t="s">
        <v>336</v>
      </c>
      <c r="B350" s="638"/>
      <c r="C350" s="638"/>
      <c r="D350" s="639"/>
      <c r="E350" s="640"/>
      <c r="F350" s="647"/>
    </row>
    <row r="351" spans="1:6">
      <c r="A351" s="576" t="s">
        <v>337</v>
      </c>
      <c r="B351" s="638"/>
      <c r="C351" s="638"/>
      <c r="D351" s="639"/>
      <c r="E351" s="640"/>
      <c r="F351" s="647"/>
    </row>
    <row r="352" spans="1:6">
      <c r="A352" s="576" t="s">
        <v>338</v>
      </c>
      <c r="B352" s="638"/>
      <c r="C352" s="638"/>
      <c r="D352" s="639"/>
      <c r="E352" s="640"/>
      <c r="F352" s="647"/>
    </row>
    <row r="353" spans="1:6">
      <c r="A353" s="576" t="s">
        <v>167</v>
      </c>
      <c r="B353" s="638"/>
      <c r="C353" s="638"/>
      <c r="D353" s="639"/>
      <c r="E353" s="640"/>
      <c r="F353" s="647"/>
    </row>
    <row r="354" spans="1:6">
      <c r="A354" s="576" t="s">
        <v>135</v>
      </c>
      <c r="B354" s="638"/>
      <c r="C354" s="638"/>
      <c r="D354" s="639"/>
      <c r="E354" s="640"/>
      <c r="F354" s="647"/>
    </row>
    <row r="355" spans="1:6">
      <c r="A355" s="576" t="s">
        <v>339</v>
      </c>
      <c r="B355" s="638"/>
      <c r="C355" s="638"/>
      <c r="D355" s="639"/>
      <c r="E355" s="640"/>
      <c r="F355" s="647"/>
    </row>
    <row r="356" spans="1:6">
      <c r="A356" s="637" t="s">
        <v>340</v>
      </c>
      <c r="B356" s="638"/>
      <c r="C356" s="638"/>
      <c r="D356" s="639"/>
      <c r="E356" s="640"/>
      <c r="F356" s="647"/>
    </row>
    <row r="357" spans="1:6">
      <c r="A357" s="576" t="s">
        <v>126</v>
      </c>
      <c r="B357" s="638"/>
      <c r="C357" s="638"/>
      <c r="D357" s="639"/>
      <c r="E357" s="640"/>
      <c r="F357" s="647"/>
    </row>
    <row r="358" spans="1:6">
      <c r="A358" s="576" t="s">
        <v>127</v>
      </c>
      <c r="B358" s="638"/>
      <c r="C358" s="638"/>
      <c r="D358" s="639"/>
      <c r="E358" s="640"/>
      <c r="F358" s="647"/>
    </row>
    <row r="359" spans="1:6">
      <c r="A359" s="576" t="s">
        <v>128</v>
      </c>
      <c r="B359" s="638"/>
      <c r="C359" s="638"/>
      <c r="D359" s="639"/>
      <c r="E359" s="640"/>
      <c r="F359" s="647"/>
    </row>
    <row r="360" spans="1:6">
      <c r="A360" s="576" t="s">
        <v>341</v>
      </c>
      <c r="B360" s="638"/>
      <c r="C360" s="638"/>
      <c r="D360" s="639"/>
      <c r="E360" s="640"/>
      <c r="F360" s="647"/>
    </row>
    <row r="361" spans="1:6">
      <c r="A361" s="576" t="s">
        <v>342</v>
      </c>
      <c r="B361" s="638"/>
      <c r="C361" s="638"/>
      <c r="D361" s="639"/>
      <c r="E361" s="640"/>
      <c r="F361" s="647"/>
    </row>
    <row r="362" spans="1:6">
      <c r="A362" s="576" t="s">
        <v>343</v>
      </c>
      <c r="B362" s="638"/>
      <c r="C362" s="638"/>
      <c r="D362" s="639"/>
      <c r="E362" s="640"/>
      <c r="F362" s="647"/>
    </row>
    <row r="363" spans="1:6">
      <c r="A363" s="576" t="s">
        <v>167</v>
      </c>
      <c r="B363" s="638"/>
      <c r="C363" s="638"/>
      <c r="D363" s="639"/>
      <c r="E363" s="640"/>
      <c r="F363" s="647"/>
    </row>
    <row r="364" spans="1:6">
      <c r="A364" s="576" t="s">
        <v>135</v>
      </c>
      <c r="B364" s="638"/>
      <c r="C364" s="638"/>
      <c r="D364" s="639"/>
      <c r="E364" s="640"/>
      <c r="F364" s="647"/>
    </row>
    <row r="365" spans="1:6">
      <c r="A365" s="576" t="s">
        <v>344</v>
      </c>
      <c r="B365" s="638"/>
      <c r="C365" s="638"/>
      <c r="D365" s="639"/>
      <c r="E365" s="640"/>
      <c r="F365" s="647"/>
    </row>
    <row r="366" spans="1:6">
      <c r="A366" s="637" t="s">
        <v>345</v>
      </c>
      <c r="B366" s="638"/>
      <c r="C366" s="638"/>
      <c r="D366" s="639"/>
      <c r="E366" s="640"/>
      <c r="F366" s="647"/>
    </row>
    <row r="367" spans="1:6">
      <c r="A367" s="576" t="s">
        <v>126</v>
      </c>
      <c r="B367" s="638"/>
      <c r="C367" s="638"/>
      <c r="D367" s="639"/>
      <c r="E367" s="640"/>
      <c r="F367" s="647"/>
    </row>
    <row r="368" spans="1:6">
      <c r="A368" s="576" t="s">
        <v>127</v>
      </c>
      <c r="B368" s="638"/>
      <c r="C368" s="638"/>
      <c r="D368" s="639"/>
      <c r="E368" s="640"/>
      <c r="F368" s="647"/>
    </row>
    <row r="369" spans="1:6">
      <c r="A369" s="576" t="s">
        <v>128</v>
      </c>
      <c r="B369" s="638"/>
      <c r="C369" s="638"/>
      <c r="D369" s="639"/>
      <c r="E369" s="640"/>
      <c r="F369" s="647"/>
    </row>
    <row r="370" spans="1:6">
      <c r="A370" s="576" t="s">
        <v>346</v>
      </c>
      <c r="B370" s="638"/>
      <c r="C370" s="638"/>
      <c r="D370" s="639"/>
      <c r="E370" s="640"/>
      <c r="F370" s="647"/>
    </row>
    <row r="371" spans="1:6">
      <c r="A371" s="576" t="s">
        <v>347</v>
      </c>
      <c r="B371" s="638"/>
      <c r="C371" s="638"/>
      <c r="D371" s="639"/>
      <c r="E371" s="640"/>
      <c r="F371" s="647"/>
    </row>
    <row r="372" spans="1:6">
      <c r="A372" s="576" t="s">
        <v>135</v>
      </c>
      <c r="B372" s="638"/>
      <c r="C372" s="638"/>
      <c r="D372" s="639"/>
      <c r="E372" s="640"/>
      <c r="F372" s="647"/>
    </row>
    <row r="373" spans="1:6">
      <c r="A373" s="576" t="s">
        <v>348</v>
      </c>
      <c r="B373" s="638"/>
      <c r="C373" s="638"/>
      <c r="D373" s="639"/>
      <c r="E373" s="640"/>
      <c r="F373" s="647"/>
    </row>
    <row r="374" spans="1:6">
      <c r="A374" s="637" t="s">
        <v>349</v>
      </c>
      <c r="B374" s="638"/>
      <c r="C374" s="638"/>
      <c r="D374" s="639"/>
      <c r="E374" s="640"/>
      <c r="F374" s="647"/>
    </row>
    <row r="375" spans="1:6">
      <c r="A375" s="576" t="s">
        <v>126</v>
      </c>
      <c r="B375" s="638"/>
      <c r="C375" s="638"/>
      <c r="D375" s="639"/>
      <c r="E375" s="640"/>
      <c r="F375" s="647"/>
    </row>
    <row r="376" spans="1:6">
      <c r="A376" s="576" t="s">
        <v>127</v>
      </c>
      <c r="B376" s="638"/>
      <c r="C376" s="638"/>
      <c r="D376" s="639"/>
      <c r="E376" s="640"/>
      <c r="F376" s="647"/>
    </row>
    <row r="377" spans="1:6">
      <c r="A377" s="576" t="s">
        <v>167</v>
      </c>
      <c r="B377" s="638"/>
      <c r="C377" s="638"/>
      <c r="D377" s="639"/>
      <c r="E377" s="640"/>
      <c r="F377" s="647"/>
    </row>
    <row r="378" spans="1:6">
      <c r="A378" s="576" t="s">
        <v>350</v>
      </c>
      <c r="B378" s="638"/>
      <c r="C378" s="638"/>
      <c r="D378" s="639"/>
      <c r="E378" s="640"/>
      <c r="F378" s="647"/>
    </row>
    <row r="379" spans="1:6">
      <c r="A379" s="576" t="s">
        <v>351</v>
      </c>
      <c r="B379" s="638"/>
      <c r="C379" s="638"/>
      <c r="D379" s="639"/>
      <c r="E379" s="640"/>
      <c r="F379" s="647"/>
    </row>
    <row r="380" spans="1:6">
      <c r="A380" s="637" t="s">
        <v>352</v>
      </c>
      <c r="B380" s="638">
        <v>35</v>
      </c>
      <c r="C380" s="638">
        <v>563</v>
      </c>
      <c r="D380" s="639">
        <f>SUM(D381:D382)</f>
        <v>563</v>
      </c>
      <c r="E380" s="640">
        <f>D380/B380</f>
        <v>16.0857142857143</v>
      </c>
      <c r="F380" s="647">
        <v>0.536701620591039</v>
      </c>
    </row>
    <row r="381" spans="1:6">
      <c r="A381" s="576" t="s">
        <v>353</v>
      </c>
      <c r="B381" s="638"/>
      <c r="C381" s="638"/>
      <c r="D381" s="639"/>
      <c r="E381" s="640"/>
      <c r="F381" s="647"/>
    </row>
    <row r="382" spans="1:6">
      <c r="A382" s="576" t="s">
        <v>354</v>
      </c>
      <c r="B382" s="638">
        <v>35</v>
      </c>
      <c r="C382" s="638">
        <v>563</v>
      </c>
      <c r="D382" s="639">
        <v>563</v>
      </c>
      <c r="E382" s="640">
        <f>D382/B382</f>
        <v>16.0857142857143</v>
      </c>
      <c r="F382" s="647">
        <v>0.536701620591039</v>
      </c>
    </row>
    <row r="383" spans="1:6">
      <c r="A383" s="637" t="s">
        <v>355</v>
      </c>
      <c r="B383" s="638">
        <v>32957</v>
      </c>
      <c r="C383" s="638">
        <v>42267</v>
      </c>
      <c r="D383" s="639">
        <f>SUM(D384,D389,D396,D402,D408,D412,D416,D420,D426,D433)</f>
        <v>42128</v>
      </c>
      <c r="E383" s="640">
        <f>D383/B383</f>
        <v>1.27827168735018</v>
      </c>
      <c r="F383" s="647">
        <v>0.997939121165462</v>
      </c>
    </row>
    <row r="384" spans="1:6">
      <c r="A384" s="637" t="s">
        <v>356</v>
      </c>
      <c r="B384" s="638">
        <v>882</v>
      </c>
      <c r="C384" s="638">
        <v>638</v>
      </c>
      <c r="D384" s="639">
        <f>SUM(D385:D388)</f>
        <v>638</v>
      </c>
      <c r="E384" s="640">
        <f>D384/B384</f>
        <v>0.723356009070295</v>
      </c>
      <c r="F384" s="647">
        <v>0.989147286821705</v>
      </c>
    </row>
    <row r="385" spans="1:6">
      <c r="A385" s="576" t="s">
        <v>126</v>
      </c>
      <c r="B385" s="638"/>
      <c r="C385" s="638">
        <v>190</v>
      </c>
      <c r="D385" s="639">
        <v>190</v>
      </c>
      <c r="E385" s="640"/>
      <c r="F385" s="647">
        <v>0.863636363636364</v>
      </c>
    </row>
    <row r="386" spans="1:6">
      <c r="A386" s="576" t="s">
        <v>127</v>
      </c>
      <c r="B386" s="638"/>
      <c r="C386" s="638">
        <v>18</v>
      </c>
      <c r="D386" s="639">
        <v>18</v>
      </c>
      <c r="E386" s="640"/>
      <c r="F386" s="647">
        <v>0.439024390243902</v>
      </c>
    </row>
    <row r="387" spans="1:6">
      <c r="A387" s="576" t="s">
        <v>128</v>
      </c>
      <c r="B387" s="638"/>
      <c r="C387" s="638">
        <v>419</v>
      </c>
      <c r="D387" s="639">
        <v>419</v>
      </c>
      <c r="E387" s="640"/>
      <c r="F387" s="647">
        <v>1.51263537906137</v>
      </c>
    </row>
    <row r="388" spans="1:6">
      <c r="A388" s="576" t="s">
        <v>357</v>
      </c>
      <c r="B388" s="638">
        <v>200</v>
      </c>
      <c r="C388" s="638">
        <v>11</v>
      </c>
      <c r="D388" s="639">
        <v>11</v>
      </c>
      <c r="E388" s="640"/>
      <c r="F388" s="647">
        <v>0.102803738317757</v>
      </c>
    </row>
    <row r="389" spans="1:6">
      <c r="A389" s="637" t="s">
        <v>358</v>
      </c>
      <c r="B389" s="638">
        <v>29314</v>
      </c>
      <c r="C389" s="638">
        <v>38198</v>
      </c>
      <c r="D389" s="639">
        <f>SUM(D390:D395)</f>
        <v>38059</v>
      </c>
      <c r="E389" s="640">
        <f t="shared" ref="E389:E394" si="0">D389/B389</f>
        <v>1.29832162106843</v>
      </c>
      <c r="F389" s="647">
        <v>0.982117052023121</v>
      </c>
    </row>
    <row r="390" spans="1:6">
      <c r="A390" s="576" t="s">
        <v>359</v>
      </c>
      <c r="B390" s="638">
        <v>1911</v>
      </c>
      <c r="C390" s="638">
        <v>1464</v>
      </c>
      <c r="D390" s="639">
        <v>1464</v>
      </c>
      <c r="E390" s="640">
        <f t="shared" si="0"/>
        <v>0.766091051805338</v>
      </c>
      <c r="F390" s="647">
        <v>0.683792620270901</v>
      </c>
    </row>
    <row r="391" spans="1:6">
      <c r="A391" s="576" t="s">
        <v>360</v>
      </c>
      <c r="B391" s="638">
        <v>14169</v>
      </c>
      <c r="C391" s="638">
        <v>19345</v>
      </c>
      <c r="D391" s="639">
        <v>19206</v>
      </c>
      <c r="E391" s="640">
        <f t="shared" si="0"/>
        <v>1.35549438915943</v>
      </c>
      <c r="F391" s="647">
        <v>0.977305108894769</v>
      </c>
    </row>
    <row r="392" spans="1:6">
      <c r="A392" s="576" t="s">
        <v>361</v>
      </c>
      <c r="B392" s="638">
        <v>8786</v>
      </c>
      <c r="C392" s="638">
        <v>12652</v>
      </c>
      <c r="D392" s="639">
        <v>12652</v>
      </c>
      <c r="E392" s="640">
        <f t="shared" si="0"/>
        <v>1.44001821078989</v>
      </c>
      <c r="F392" s="647">
        <v>1.11826056213541</v>
      </c>
    </row>
    <row r="393" spans="1:6">
      <c r="A393" s="576" t="s">
        <v>362</v>
      </c>
      <c r="B393" s="638">
        <v>4400</v>
      </c>
      <c r="C393" s="638">
        <v>4579</v>
      </c>
      <c r="D393" s="639">
        <v>4579</v>
      </c>
      <c r="E393" s="640">
        <f t="shared" si="0"/>
        <v>1.04068181818182</v>
      </c>
      <c r="F393" s="647">
        <v>0.871194824961948</v>
      </c>
    </row>
    <row r="394" spans="1:6">
      <c r="A394" s="576" t="s">
        <v>363</v>
      </c>
      <c r="B394" s="638">
        <v>48</v>
      </c>
      <c r="C394" s="638">
        <v>66</v>
      </c>
      <c r="D394" s="639">
        <v>66</v>
      </c>
      <c r="E394" s="640">
        <f t="shared" si="0"/>
        <v>1.375</v>
      </c>
      <c r="F394" s="647">
        <v>1.1</v>
      </c>
    </row>
    <row r="395" spans="1:6">
      <c r="A395" s="576" t="s">
        <v>364</v>
      </c>
      <c r="B395" s="638"/>
      <c r="C395" s="638">
        <v>92</v>
      </c>
      <c r="D395" s="639">
        <v>92</v>
      </c>
      <c r="E395" s="640"/>
      <c r="F395" s="647">
        <v>0.494623655913978</v>
      </c>
    </row>
    <row r="396" spans="1:6">
      <c r="A396" s="637" t="s">
        <v>365</v>
      </c>
      <c r="B396" s="638">
        <v>128</v>
      </c>
      <c r="C396" s="638">
        <v>165</v>
      </c>
      <c r="D396" s="639">
        <f>SUM(D397:D401)</f>
        <v>165</v>
      </c>
      <c r="E396" s="640">
        <f>D396/B396</f>
        <v>1.2890625</v>
      </c>
      <c r="F396" s="647">
        <v>1.15384615384615</v>
      </c>
    </row>
    <row r="397" spans="1:6">
      <c r="A397" s="576" t="s">
        <v>366</v>
      </c>
      <c r="B397" s="638"/>
      <c r="C397" s="638"/>
      <c r="D397" s="639"/>
      <c r="E397" s="640"/>
      <c r="F397" s="647"/>
    </row>
    <row r="398" spans="1:6">
      <c r="A398" s="576" t="s">
        <v>367</v>
      </c>
      <c r="B398" s="638">
        <v>128</v>
      </c>
      <c r="C398" s="638">
        <v>107</v>
      </c>
      <c r="D398" s="639">
        <v>107</v>
      </c>
      <c r="E398" s="640">
        <f>D398/B398</f>
        <v>0.8359375</v>
      </c>
      <c r="F398" s="647">
        <v>0.748251748251748</v>
      </c>
    </row>
    <row r="399" spans="1:6">
      <c r="A399" s="576" t="s">
        <v>368</v>
      </c>
      <c r="B399" s="638"/>
      <c r="C399" s="638">
        <v>6</v>
      </c>
      <c r="D399" s="639">
        <v>6</v>
      </c>
      <c r="E399" s="640"/>
      <c r="F399" s="647"/>
    </row>
    <row r="400" spans="1:6">
      <c r="A400" s="576" t="s">
        <v>369</v>
      </c>
      <c r="B400" s="638"/>
      <c r="C400" s="638">
        <v>52</v>
      </c>
      <c r="D400" s="639">
        <v>52</v>
      </c>
      <c r="E400" s="640"/>
      <c r="F400" s="647"/>
    </row>
    <row r="401" spans="1:6">
      <c r="A401" s="576" t="s">
        <v>370</v>
      </c>
      <c r="B401" s="638"/>
      <c r="C401" s="638"/>
      <c r="D401" s="639"/>
      <c r="E401" s="640"/>
      <c r="F401" s="647"/>
    </row>
    <row r="402" spans="1:6">
      <c r="A402" s="637" t="s">
        <v>371</v>
      </c>
      <c r="B402" s="638"/>
      <c r="C402" s="638"/>
      <c r="D402" s="639"/>
      <c r="E402" s="640"/>
      <c r="F402" s="647"/>
    </row>
    <row r="403" spans="1:6">
      <c r="A403" s="576" t="s">
        <v>372</v>
      </c>
      <c r="B403" s="638"/>
      <c r="C403" s="638"/>
      <c r="D403" s="639"/>
      <c r="E403" s="640"/>
      <c r="F403" s="647"/>
    </row>
    <row r="404" spans="1:6">
      <c r="A404" s="576" t="s">
        <v>373</v>
      </c>
      <c r="B404" s="638"/>
      <c r="C404" s="638"/>
      <c r="D404" s="639"/>
      <c r="E404" s="640"/>
      <c r="F404" s="647"/>
    </row>
    <row r="405" spans="1:6">
      <c r="A405" s="576" t="s">
        <v>374</v>
      </c>
      <c r="B405" s="638"/>
      <c r="C405" s="638"/>
      <c r="D405" s="639"/>
      <c r="E405" s="640"/>
      <c r="F405" s="647"/>
    </row>
    <row r="406" spans="1:6">
      <c r="A406" s="576" t="s">
        <v>375</v>
      </c>
      <c r="B406" s="638"/>
      <c r="C406" s="638"/>
      <c r="D406" s="639"/>
      <c r="E406" s="640"/>
      <c r="F406" s="647"/>
    </row>
    <row r="407" spans="1:6">
      <c r="A407" s="576" t="s">
        <v>376</v>
      </c>
      <c r="B407" s="638"/>
      <c r="C407" s="638"/>
      <c r="D407" s="639"/>
      <c r="E407" s="640"/>
      <c r="F407" s="647"/>
    </row>
    <row r="408" spans="1:6">
      <c r="A408" s="637" t="s">
        <v>377</v>
      </c>
      <c r="B408" s="638"/>
      <c r="C408" s="638"/>
      <c r="D408" s="639"/>
      <c r="E408" s="640"/>
      <c r="F408" s="647"/>
    </row>
    <row r="409" spans="1:6">
      <c r="A409" s="576" t="s">
        <v>378</v>
      </c>
      <c r="B409" s="638"/>
      <c r="C409" s="638"/>
      <c r="D409" s="639"/>
      <c r="E409" s="640"/>
      <c r="F409" s="647"/>
    </row>
    <row r="410" spans="1:6">
      <c r="A410" s="576" t="s">
        <v>379</v>
      </c>
      <c r="B410" s="638"/>
      <c r="C410" s="638"/>
      <c r="D410" s="639"/>
      <c r="E410" s="640"/>
      <c r="F410" s="647"/>
    </row>
    <row r="411" spans="1:6">
      <c r="A411" s="576" t="s">
        <v>380</v>
      </c>
      <c r="B411" s="638"/>
      <c r="C411" s="638"/>
      <c r="D411" s="639"/>
      <c r="E411" s="640"/>
      <c r="F411" s="647"/>
    </row>
    <row r="412" spans="1:6">
      <c r="A412" s="637" t="s">
        <v>381</v>
      </c>
      <c r="B412" s="638"/>
      <c r="C412" s="638"/>
      <c r="D412" s="639"/>
      <c r="E412" s="640"/>
      <c r="F412" s="647"/>
    </row>
    <row r="413" spans="1:6">
      <c r="A413" s="576" t="s">
        <v>382</v>
      </c>
      <c r="B413" s="638"/>
      <c r="C413" s="638"/>
      <c r="D413" s="639"/>
      <c r="E413" s="640"/>
      <c r="F413" s="647"/>
    </row>
    <row r="414" spans="1:6">
      <c r="A414" s="576" t="s">
        <v>383</v>
      </c>
      <c r="B414" s="638"/>
      <c r="C414" s="638"/>
      <c r="D414" s="639"/>
      <c r="E414" s="640"/>
      <c r="F414" s="647"/>
    </row>
    <row r="415" spans="1:6">
      <c r="A415" s="576" t="s">
        <v>384</v>
      </c>
      <c r="B415" s="638"/>
      <c r="C415" s="638"/>
      <c r="D415" s="639"/>
      <c r="E415" s="640"/>
      <c r="F415" s="647"/>
    </row>
    <row r="416" spans="1:6">
      <c r="A416" s="637" t="s">
        <v>385</v>
      </c>
      <c r="B416" s="638"/>
      <c r="C416" s="638"/>
      <c r="D416" s="639"/>
      <c r="E416" s="640"/>
      <c r="F416" s="647"/>
    </row>
    <row r="417" spans="1:6">
      <c r="A417" s="576" t="s">
        <v>386</v>
      </c>
      <c r="B417" s="638"/>
      <c r="C417" s="638"/>
      <c r="D417" s="639"/>
      <c r="E417" s="640"/>
      <c r="F417" s="647"/>
    </row>
    <row r="418" spans="1:6">
      <c r="A418" s="576" t="s">
        <v>387</v>
      </c>
      <c r="B418" s="638"/>
      <c r="C418" s="638"/>
      <c r="D418" s="639"/>
      <c r="E418" s="640"/>
      <c r="F418" s="647"/>
    </row>
    <row r="419" spans="1:6">
      <c r="A419" s="576" t="s">
        <v>388</v>
      </c>
      <c r="B419" s="638"/>
      <c r="C419" s="638">
        <v>280</v>
      </c>
      <c r="D419" s="639"/>
      <c r="E419" s="640"/>
      <c r="F419" s="647"/>
    </row>
    <row r="420" spans="1:6">
      <c r="A420" s="637" t="s">
        <v>389</v>
      </c>
      <c r="B420" s="638">
        <v>183</v>
      </c>
      <c r="C420" s="638">
        <v>177</v>
      </c>
      <c r="D420" s="639">
        <f>SUM(D421:D425)</f>
        <v>177</v>
      </c>
      <c r="E420" s="640">
        <f>D420/B420</f>
        <v>0.967213114754098</v>
      </c>
      <c r="F420" s="647">
        <v>1.14193548387097</v>
      </c>
    </row>
    <row r="421" spans="1:6">
      <c r="A421" s="576" t="s">
        <v>390</v>
      </c>
      <c r="B421" s="638"/>
      <c r="C421" s="638"/>
      <c r="D421" s="639"/>
      <c r="E421" s="640"/>
      <c r="F421" s="647"/>
    </row>
    <row r="422" spans="1:6">
      <c r="A422" s="576" t="s">
        <v>391</v>
      </c>
      <c r="B422" s="638">
        <v>183</v>
      </c>
      <c r="C422" s="638">
        <v>177</v>
      </c>
      <c r="D422" s="639">
        <v>177</v>
      </c>
      <c r="E422" s="640">
        <f>D422/B422</f>
        <v>0.967213114754098</v>
      </c>
      <c r="F422" s="647">
        <v>1.14193548387097</v>
      </c>
    </row>
    <row r="423" spans="1:6">
      <c r="A423" s="576" t="s">
        <v>392</v>
      </c>
      <c r="B423" s="638"/>
      <c r="C423" s="638"/>
      <c r="D423" s="639"/>
      <c r="E423" s="640"/>
      <c r="F423" s="647"/>
    </row>
    <row r="424" spans="1:6">
      <c r="A424" s="576" t="s">
        <v>393</v>
      </c>
      <c r="B424" s="638"/>
      <c r="C424" s="638"/>
      <c r="D424" s="639"/>
      <c r="E424" s="640"/>
      <c r="F424" s="647"/>
    </row>
    <row r="425" spans="1:6">
      <c r="A425" s="576" t="s">
        <v>394</v>
      </c>
      <c r="B425" s="638"/>
      <c r="C425" s="638"/>
      <c r="D425" s="639"/>
      <c r="E425" s="640"/>
      <c r="F425" s="647"/>
    </row>
    <row r="426" spans="1:6">
      <c r="A426" s="637" t="s">
        <v>395</v>
      </c>
      <c r="B426" s="638">
        <v>2450</v>
      </c>
      <c r="C426" s="638">
        <v>2883</v>
      </c>
      <c r="D426" s="639">
        <f>SUM(D427:D432)</f>
        <v>2883</v>
      </c>
      <c r="E426" s="640">
        <f>D426/B426</f>
        <v>1.17673469387755</v>
      </c>
      <c r="F426" s="647">
        <v>1.20931208053691</v>
      </c>
    </row>
    <row r="427" spans="1:6">
      <c r="A427" s="576" t="s">
        <v>396</v>
      </c>
      <c r="B427" s="638"/>
      <c r="C427" s="638">
        <v>80</v>
      </c>
      <c r="D427" s="639">
        <v>80</v>
      </c>
      <c r="E427" s="640"/>
      <c r="F427" s="647"/>
    </row>
    <row r="428" spans="1:6">
      <c r="A428" s="576" t="s">
        <v>397</v>
      </c>
      <c r="B428" s="638"/>
      <c r="C428" s="638"/>
      <c r="D428" s="639"/>
      <c r="E428" s="640"/>
      <c r="F428" s="647"/>
    </row>
    <row r="429" spans="1:6">
      <c r="A429" s="576" t="s">
        <v>398</v>
      </c>
      <c r="B429" s="638"/>
      <c r="C429" s="638"/>
      <c r="D429" s="639"/>
      <c r="E429" s="640"/>
      <c r="F429" s="647"/>
    </row>
    <row r="430" spans="1:6">
      <c r="A430" s="576" t="s">
        <v>399</v>
      </c>
      <c r="B430" s="638"/>
      <c r="C430" s="638"/>
      <c r="D430" s="639"/>
      <c r="E430" s="640"/>
      <c r="F430" s="647"/>
    </row>
    <row r="431" spans="1:6">
      <c r="A431" s="576" t="s">
        <v>400</v>
      </c>
      <c r="B431" s="638"/>
      <c r="C431" s="638"/>
      <c r="D431" s="639"/>
      <c r="E431" s="640"/>
      <c r="F431" s="647"/>
    </row>
    <row r="432" spans="1:6">
      <c r="A432" s="576" t="s">
        <v>401</v>
      </c>
      <c r="B432" s="638">
        <v>2450</v>
      </c>
      <c r="C432" s="638">
        <v>2803</v>
      </c>
      <c r="D432" s="639">
        <v>2803</v>
      </c>
      <c r="E432" s="640">
        <f>D432/B432</f>
        <v>1.14408163265306</v>
      </c>
      <c r="F432" s="647">
        <v>1.17575503355705</v>
      </c>
    </row>
    <row r="433" spans="1:6">
      <c r="A433" s="637" t="s">
        <v>402</v>
      </c>
      <c r="B433" s="638" t="s">
        <v>403</v>
      </c>
      <c r="C433" s="638">
        <v>206</v>
      </c>
      <c r="D433" s="639">
        <f>D434</f>
        <v>206</v>
      </c>
      <c r="E433" s="640"/>
      <c r="F433" s="647">
        <v>1.51470588235294</v>
      </c>
    </row>
    <row r="434" spans="1:6">
      <c r="A434" s="576" t="s">
        <v>404</v>
      </c>
      <c r="B434" s="638"/>
      <c r="C434" s="638">
        <v>206</v>
      </c>
      <c r="D434" s="639">
        <v>206</v>
      </c>
      <c r="E434" s="640"/>
      <c r="F434" s="647">
        <v>1.51470588235294</v>
      </c>
    </row>
    <row r="435" spans="1:6">
      <c r="A435" s="637" t="s">
        <v>405</v>
      </c>
      <c r="B435" s="638">
        <v>602</v>
      </c>
      <c r="C435" s="638">
        <v>591</v>
      </c>
      <c r="D435" s="639">
        <f>SUM(D436,D441,D450,D456,D461,D466,D471,D478,D482,D486)</f>
        <v>591</v>
      </c>
      <c r="E435" s="640">
        <f>D435/B435</f>
        <v>0.981727574750831</v>
      </c>
      <c r="F435" s="647">
        <v>0.747155499367889</v>
      </c>
    </row>
    <row r="436" spans="1:6">
      <c r="A436" s="637" t="s">
        <v>406</v>
      </c>
      <c r="B436" s="638">
        <v>567</v>
      </c>
      <c r="C436" s="638">
        <v>532</v>
      </c>
      <c r="D436" s="639">
        <f>SUM(D437:D440)</f>
        <v>532</v>
      </c>
      <c r="E436" s="640">
        <f>D436/B436</f>
        <v>0.938271604938272</v>
      </c>
      <c r="F436" s="647">
        <v>0.885191347753744</v>
      </c>
    </row>
    <row r="437" spans="1:6">
      <c r="A437" s="576" t="s">
        <v>126</v>
      </c>
      <c r="B437" s="638"/>
      <c r="C437" s="638">
        <v>381</v>
      </c>
      <c r="D437" s="639">
        <v>381</v>
      </c>
      <c r="E437" s="640"/>
      <c r="F437" s="647">
        <v>0.9525</v>
      </c>
    </row>
    <row r="438" spans="1:6">
      <c r="A438" s="576" t="s">
        <v>127</v>
      </c>
      <c r="B438" s="638"/>
      <c r="C438" s="638"/>
      <c r="D438" s="639"/>
      <c r="E438" s="640"/>
      <c r="F438" s="647"/>
    </row>
    <row r="439" spans="1:6">
      <c r="A439" s="576" t="s">
        <v>128</v>
      </c>
      <c r="B439" s="638"/>
      <c r="C439" s="638">
        <v>148</v>
      </c>
      <c r="D439" s="639">
        <v>148</v>
      </c>
      <c r="E439" s="640"/>
      <c r="F439" s="647">
        <v>1.00680272108844</v>
      </c>
    </row>
    <row r="440" spans="1:6">
      <c r="A440" s="576" t="s">
        <v>407</v>
      </c>
      <c r="B440" s="638">
        <v>5</v>
      </c>
      <c r="C440" s="638">
        <v>3</v>
      </c>
      <c r="D440" s="639">
        <v>3</v>
      </c>
      <c r="E440" s="640">
        <f>D440/B440</f>
        <v>0.6</v>
      </c>
      <c r="F440" s="647">
        <v>0.0555555555555556</v>
      </c>
    </row>
    <row r="441" spans="1:6">
      <c r="A441" s="637" t="s">
        <v>408</v>
      </c>
      <c r="B441" s="638"/>
      <c r="C441" s="638"/>
      <c r="D441" s="639"/>
      <c r="E441" s="640"/>
      <c r="F441" s="647"/>
    </row>
    <row r="442" spans="1:6">
      <c r="A442" s="576" t="s">
        <v>409</v>
      </c>
      <c r="B442" s="638"/>
      <c r="C442" s="638"/>
      <c r="D442" s="639"/>
      <c r="E442" s="640"/>
      <c r="F442" s="647"/>
    </row>
    <row r="443" spans="1:6">
      <c r="A443" s="576" t="s">
        <v>410</v>
      </c>
      <c r="B443" s="638"/>
      <c r="C443" s="638"/>
      <c r="D443" s="639"/>
      <c r="E443" s="640"/>
      <c r="F443" s="647"/>
    </row>
    <row r="444" spans="1:6">
      <c r="A444" s="576" t="s">
        <v>411</v>
      </c>
      <c r="B444" s="638"/>
      <c r="C444" s="638"/>
      <c r="D444" s="639"/>
      <c r="E444" s="640"/>
      <c r="F444" s="647"/>
    </row>
    <row r="445" spans="1:6">
      <c r="A445" s="576" t="s">
        <v>412</v>
      </c>
      <c r="B445" s="638"/>
      <c r="C445" s="638"/>
      <c r="D445" s="639"/>
      <c r="E445" s="640"/>
      <c r="F445" s="647"/>
    </row>
    <row r="446" spans="1:6">
      <c r="A446" s="576" t="s">
        <v>413</v>
      </c>
      <c r="B446" s="638"/>
      <c r="C446" s="638"/>
      <c r="D446" s="639"/>
      <c r="E446" s="640"/>
      <c r="F446" s="647"/>
    </row>
    <row r="447" spans="1:6">
      <c r="A447" s="576" t="s">
        <v>414</v>
      </c>
      <c r="B447" s="638"/>
      <c r="C447" s="638"/>
      <c r="D447" s="639"/>
      <c r="E447" s="640"/>
      <c r="F447" s="647"/>
    </row>
    <row r="448" spans="1:6">
      <c r="A448" s="576" t="s">
        <v>415</v>
      </c>
      <c r="B448" s="638"/>
      <c r="C448" s="638"/>
      <c r="D448" s="639"/>
      <c r="E448" s="640"/>
      <c r="F448" s="647"/>
    </row>
    <row r="449" spans="1:6">
      <c r="A449" s="576" t="s">
        <v>416</v>
      </c>
      <c r="B449" s="638"/>
      <c r="C449" s="638"/>
      <c r="D449" s="639"/>
      <c r="E449" s="640"/>
      <c r="F449" s="647"/>
    </row>
    <row r="450" spans="1:6">
      <c r="A450" s="637" t="s">
        <v>417</v>
      </c>
      <c r="B450" s="638"/>
      <c r="C450" s="638"/>
      <c r="D450" s="639"/>
      <c r="E450" s="640"/>
      <c r="F450" s="647"/>
    </row>
    <row r="451" spans="1:6">
      <c r="A451" s="576" t="s">
        <v>409</v>
      </c>
      <c r="B451" s="638"/>
      <c r="C451" s="638"/>
      <c r="D451" s="639"/>
      <c r="E451" s="640"/>
      <c r="F451" s="647"/>
    </row>
    <row r="452" spans="1:6">
      <c r="A452" s="576" t="s">
        <v>418</v>
      </c>
      <c r="B452" s="638"/>
      <c r="C452" s="638"/>
      <c r="D452" s="639"/>
      <c r="E452" s="640"/>
      <c r="F452" s="647"/>
    </row>
    <row r="453" spans="1:6">
      <c r="A453" s="576" t="s">
        <v>419</v>
      </c>
      <c r="B453" s="638"/>
      <c r="C453" s="638"/>
      <c r="D453" s="639"/>
      <c r="E453" s="640"/>
      <c r="F453" s="647"/>
    </row>
    <row r="454" spans="1:6">
      <c r="A454" s="576" t="s">
        <v>420</v>
      </c>
      <c r="B454" s="638"/>
      <c r="C454" s="638"/>
      <c r="D454" s="639"/>
      <c r="E454" s="640"/>
      <c r="F454" s="647"/>
    </row>
    <row r="455" spans="1:6">
      <c r="A455" s="576" t="s">
        <v>421</v>
      </c>
      <c r="B455" s="638"/>
      <c r="C455" s="638"/>
      <c r="D455" s="639"/>
      <c r="E455" s="640"/>
      <c r="F455" s="647"/>
    </row>
    <row r="456" spans="1:6">
      <c r="A456" s="637" t="s">
        <v>422</v>
      </c>
      <c r="B456" s="638"/>
      <c r="C456" s="638">
        <v>20</v>
      </c>
      <c r="D456" s="639">
        <f>SUM(D457:D460)</f>
        <v>20</v>
      </c>
      <c r="E456" s="640"/>
      <c r="F456" s="647"/>
    </row>
    <row r="457" spans="1:6">
      <c r="A457" s="576" t="s">
        <v>409</v>
      </c>
      <c r="B457" s="638"/>
      <c r="C457" s="638"/>
      <c r="D457" s="639"/>
      <c r="E457" s="640"/>
      <c r="F457" s="647"/>
    </row>
    <row r="458" spans="1:6">
      <c r="A458" s="576" t="s">
        <v>423</v>
      </c>
      <c r="B458" s="638"/>
      <c r="C458" s="638">
        <v>20</v>
      </c>
      <c r="D458" s="639">
        <v>20</v>
      </c>
      <c r="E458" s="640"/>
      <c r="F458" s="647"/>
    </row>
    <row r="459" spans="1:6">
      <c r="A459" s="576" t="s">
        <v>424</v>
      </c>
      <c r="B459" s="638" t="s">
        <v>425</v>
      </c>
      <c r="C459" s="638"/>
      <c r="D459" s="639"/>
      <c r="E459" s="640"/>
      <c r="F459" s="647"/>
    </row>
    <row r="460" spans="1:6">
      <c r="A460" s="576" t="s">
        <v>426</v>
      </c>
      <c r="B460" s="638"/>
      <c r="C460" s="638"/>
      <c r="D460" s="639"/>
      <c r="E460" s="640"/>
      <c r="F460" s="647"/>
    </row>
    <row r="461" spans="1:6">
      <c r="A461" s="637" t="s">
        <v>427</v>
      </c>
      <c r="B461" s="638"/>
      <c r="C461" s="638"/>
      <c r="D461" s="639"/>
      <c r="E461" s="640"/>
      <c r="F461" s="647"/>
    </row>
    <row r="462" spans="1:6">
      <c r="A462" s="576" t="s">
        <v>409</v>
      </c>
      <c r="B462" s="638"/>
      <c r="C462" s="638"/>
      <c r="D462" s="639"/>
      <c r="E462" s="640"/>
      <c r="F462" s="647"/>
    </row>
    <row r="463" spans="1:6">
      <c r="A463" s="576" t="s">
        <v>428</v>
      </c>
      <c r="B463" s="638"/>
      <c r="C463" s="638"/>
      <c r="D463" s="639"/>
      <c r="E463" s="640"/>
      <c r="F463" s="647"/>
    </row>
    <row r="464" spans="1:6">
      <c r="A464" s="576" t="s">
        <v>429</v>
      </c>
      <c r="B464" s="638"/>
      <c r="C464" s="638"/>
      <c r="D464" s="639"/>
      <c r="E464" s="640"/>
      <c r="F464" s="647"/>
    </row>
    <row r="465" spans="1:6">
      <c r="A465" s="576" t="s">
        <v>430</v>
      </c>
      <c r="B465" s="638"/>
      <c r="C465" s="638"/>
      <c r="D465" s="639"/>
      <c r="E465" s="640"/>
      <c r="F465" s="647"/>
    </row>
    <row r="466" spans="1:6">
      <c r="A466" s="637" t="s">
        <v>431</v>
      </c>
      <c r="B466" s="638"/>
      <c r="C466" s="638"/>
      <c r="D466" s="639"/>
      <c r="E466" s="640"/>
      <c r="F466" s="647"/>
    </row>
    <row r="467" spans="1:6">
      <c r="A467" s="576" t="s">
        <v>432</v>
      </c>
      <c r="B467" s="638"/>
      <c r="C467" s="638"/>
      <c r="D467" s="639"/>
      <c r="E467" s="640"/>
      <c r="F467" s="647"/>
    </row>
    <row r="468" spans="1:6">
      <c r="A468" s="576" t="s">
        <v>433</v>
      </c>
      <c r="B468" s="638"/>
      <c r="C468" s="638"/>
      <c r="D468" s="639"/>
      <c r="E468" s="640"/>
      <c r="F468" s="647"/>
    </row>
    <row r="469" spans="1:6">
      <c r="A469" s="576" t="s">
        <v>434</v>
      </c>
      <c r="B469" s="638"/>
      <c r="C469" s="638"/>
      <c r="D469" s="639"/>
      <c r="E469" s="640"/>
      <c r="F469" s="647"/>
    </row>
    <row r="470" spans="1:6">
      <c r="A470" s="576" t="s">
        <v>435</v>
      </c>
      <c r="B470" s="638"/>
      <c r="C470" s="638"/>
      <c r="D470" s="639"/>
      <c r="E470" s="640"/>
      <c r="F470" s="647"/>
    </row>
    <row r="471" spans="1:6">
      <c r="A471" s="637" t="s">
        <v>436</v>
      </c>
      <c r="B471" s="638">
        <v>35</v>
      </c>
      <c r="C471" s="638">
        <v>39</v>
      </c>
      <c r="D471" s="639">
        <f>SUM(D472:D477)</f>
        <v>39</v>
      </c>
      <c r="E471" s="640">
        <f>D471/B471</f>
        <v>1.11428571428571</v>
      </c>
      <c r="F471" s="647">
        <v>0.312</v>
      </c>
    </row>
    <row r="472" spans="1:6">
      <c r="A472" s="576" t="s">
        <v>409</v>
      </c>
      <c r="B472" s="638"/>
      <c r="C472" s="638"/>
      <c r="D472" s="639"/>
      <c r="E472" s="640"/>
      <c r="F472" s="647"/>
    </row>
    <row r="473" spans="1:6">
      <c r="A473" s="576" t="s">
        <v>437</v>
      </c>
      <c r="B473" s="638"/>
      <c r="C473" s="638"/>
      <c r="D473" s="639"/>
      <c r="E473" s="640"/>
      <c r="F473" s="647"/>
    </row>
    <row r="474" spans="1:6">
      <c r="A474" s="576" t="s">
        <v>438</v>
      </c>
      <c r="B474" s="638"/>
      <c r="C474" s="638"/>
      <c r="D474" s="639"/>
      <c r="E474" s="640"/>
      <c r="F474" s="647"/>
    </row>
    <row r="475" spans="1:6">
      <c r="A475" s="576" t="s">
        <v>439</v>
      </c>
      <c r="B475" s="638"/>
      <c r="C475" s="638"/>
      <c r="D475" s="639"/>
      <c r="E475" s="640"/>
      <c r="F475" s="647"/>
    </row>
    <row r="476" spans="1:6">
      <c r="A476" s="576" t="s">
        <v>440</v>
      </c>
      <c r="B476" s="638"/>
      <c r="C476" s="638"/>
      <c r="D476" s="639"/>
      <c r="E476" s="640"/>
      <c r="F476" s="647"/>
    </row>
    <row r="477" spans="1:6">
      <c r="A477" s="576" t="s">
        <v>441</v>
      </c>
      <c r="B477" s="638">
        <v>35</v>
      </c>
      <c r="C477" s="638">
        <v>39</v>
      </c>
      <c r="D477" s="639">
        <v>39</v>
      </c>
      <c r="E477" s="640">
        <f>D477/B477</f>
        <v>1.11428571428571</v>
      </c>
      <c r="F477" s="647">
        <v>0.312</v>
      </c>
    </row>
    <row r="478" spans="1:6">
      <c r="A478" s="637" t="s">
        <v>442</v>
      </c>
      <c r="B478" s="638"/>
      <c r="C478" s="638"/>
      <c r="D478" s="639"/>
      <c r="E478" s="640"/>
      <c r="F478" s="647"/>
    </row>
    <row r="479" spans="1:6">
      <c r="A479" s="576" t="s">
        <v>443</v>
      </c>
      <c r="B479" s="638"/>
      <c r="C479" s="638"/>
      <c r="D479" s="639"/>
      <c r="E479" s="640"/>
      <c r="F479" s="647"/>
    </row>
    <row r="480" spans="1:6">
      <c r="A480" s="576" t="s">
        <v>444</v>
      </c>
      <c r="B480" s="638"/>
      <c r="C480" s="638"/>
      <c r="D480" s="639"/>
      <c r="E480" s="640"/>
      <c r="F480" s="647"/>
    </row>
    <row r="481" spans="1:6">
      <c r="A481" s="576" t="s">
        <v>445</v>
      </c>
      <c r="B481" s="638"/>
      <c r="C481" s="638"/>
      <c r="D481" s="639"/>
      <c r="E481" s="640"/>
      <c r="F481" s="647"/>
    </row>
    <row r="482" spans="1:6">
      <c r="A482" s="637" t="s">
        <v>446</v>
      </c>
      <c r="B482" s="638"/>
      <c r="C482" s="638"/>
      <c r="D482" s="639"/>
      <c r="E482" s="640"/>
      <c r="F482" s="647"/>
    </row>
    <row r="483" spans="1:6">
      <c r="A483" s="576" t="s">
        <v>447</v>
      </c>
      <c r="B483" s="638"/>
      <c r="C483" s="638"/>
      <c r="D483" s="639"/>
      <c r="E483" s="640"/>
      <c r="F483" s="647"/>
    </row>
    <row r="484" spans="1:6">
      <c r="A484" s="576" t="s">
        <v>448</v>
      </c>
      <c r="B484" s="638"/>
      <c r="C484" s="638">
        <v>35</v>
      </c>
      <c r="D484" s="639"/>
      <c r="E484" s="640"/>
      <c r="F484" s="647"/>
    </row>
    <row r="485" spans="1:6">
      <c r="A485" s="576" t="s">
        <v>449</v>
      </c>
      <c r="B485" s="638"/>
      <c r="C485" s="638"/>
      <c r="D485" s="639"/>
      <c r="E485" s="640"/>
      <c r="F485" s="647"/>
    </row>
    <row r="486" spans="1:6">
      <c r="A486" s="637" t="s">
        <v>450</v>
      </c>
      <c r="B486" s="638"/>
      <c r="C486" s="638"/>
      <c r="D486" s="639"/>
      <c r="E486" s="640"/>
      <c r="F486" s="647"/>
    </row>
    <row r="487" spans="1:6">
      <c r="A487" s="576" t="s">
        <v>451</v>
      </c>
      <c r="B487" s="638"/>
      <c r="C487" s="638"/>
      <c r="D487" s="639"/>
      <c r="E487" s="640"/>
      <c r="F487" s="647"/>
    </row>
    <row r="488" spans="1:6">
      <c r="A488" s="576" t="s">
        <v>452</v>
      </c>
      <c r="B488" s="638"/>
      <c r="C488" s="638"/>
      <c r="D488" s="639"/>
      <c r="E488" s="640"/>
      <c r="F488" s="647"/>
    </row>
    <row r="489" spans="1:6">
      <c r="A489" s="576" t="s">
        <v>453</v>
      </c>
      <c r="B489" s="638"/>
      <c r="C489" s="638"/>
      <c r="D489" s="639"/>
      <c r="E489" s="640"/>
      <c r="F489" s="647"/>
    </row>
    <row r="490" spans="1:6">
      <c r="A490" s="576" t="s">
        <v>454</v>
      </c>
      <c r="B490" s="638"/>
      <c r="C490" s="638"/>
      <c r="D490" s="639"/>
      <c r="E490" s="640"/>
      <c r="F490" s="647"/>
    </row>
    <row r="491" spans="1:6">
      <c r="A491" s="637" t="s">
        <v>455</v>
      </c>
      <c r="B491" s="638">
        <v>1951</v>
      </c>
      <c r="C491" s="638">
        <v>2778</v>
      </c>
      <c r="D491" s="639">
        <f>SUM(D492,D508,D516,D527,D536,D544)</f>
        <v>2712</v>
      </c>
      <c r="E491" s="640">
        <f>D491/B491</f>
        <v>1.3900563813429</v>
      </c>
      <c r="F491" s="647">
        <v>0.346404393920041</v>
      </c>
    </row>
    <row r="492" spans="1:6">
      <c r="A492" s="637" t="s">
        <v>456</v>
      </c>
      <c r="B492" s="638">
        <v>895</v>
      </c>
      <c r="C492" s="638">
        <v>1559</v>
      </c>
      <c r="D492" s="639">
        <f>SUM(D493:D507)</f>
        <v>1558</v>
      </c>
      <c r="E492" s="640">
        <f>D492/B492</f>
        <v>1.74078212290503</v>
      </c>
      <c r="F492" s="647">
        <v>0.465909090909091</v>
      </c>
    </row>
    <row r="493" spans="1:6">
      <c r="A493" s="576" t="s">
        <v>126</v>
      </c>
      <c r="B493" s="638"/>
      <c r="C493" s="638">
        <v>408</v>
      </c>
      <c r="D493" s="639">
        <v>408</v>
      </c>
      <c r="E493" s="640"/>
      <c r="F493" s="647">
        <v>1.0381679389313</v>
      </c>
    </row>
    <row r="494" spans="1:6">
      <c r="A494" s="576" t="s">
        <v>127</v>
      </c>
      <c r="B494" s="638"/>
      <c r="C494" s="638"/>
      <c r="D494" s="639"/>
      <c r="E494" s="640"/>
      <c r="F494" s="647"/>
    </row>
    <row r="495" spans="1:6">
      <c r="A495" s="576" t="s">
        <v>128</v>
      </c>
      <c r="B495" s="638"/>
      <c r="C495" s="638">
        <v>38</v>
      </c>
      <c r="D495" s="639">
        <v>38</v>
      </c>
      <c r="E495" s="640"/>
      <c r="F495" s="647">
        <v>0.904761904761905</v>
      </c>
    </row>
    <row r="496" spans="1:6">
      <c r="A496" s="576" t="s">
        <v>457</v>
      </c>
      <c r="B496" s="638">
        <v>110</v>
      </c>
      <c r="C496" s="638">
        <v>85</v>
      </c>
      <c r="D496" s="639">
        <v>85</v>
      </c>
      <c r="E496" s="640">
        <f>D496/B496</f>
        <v>0.772727272727273</v>
      </c>
      <c r="F496" s="647">
        <v>0.643939393939394</v>
      </c>
    </row>
    <row r="497" spans="1:6">
      <c r="A497" s="576" t="s">
        <v>458</v>
      </c>
      <c r="B497" s="638"/>
      <c r="C497" s="638"/>
      <c r="D497" s="639"/>
      <c r="E497" s="640"/>
      <c r="F497" s="647"/>
    </row>
    <row r="498" spans="1:6">
      <c r="A498" s="576" t="s">
        <v>459</v>
      </c>
      <c r="B498" s="638"/>
      <c r="C498" s="638"/>
      <c r="D498" s="639"/>
      <c r="E498" s="640"/>
      <c r="F498" s="647"/>
    </row>
    <row r="499" spans="1:6">
      <c r="A499" s="576" t="s">
        <v>460</v>
      </c>
      <c r="B499" s="638"/>
      <c r="C499" s="638"/>
      <c r="D499" s="639"/>
      <c r="E499" s="640"/>
      <c r="F499" s="647"/>
    </row>
    <row r="500" spans="1:6">
      <c r="A500" s="576" t="s">
        <v>461</v>
      </c>
      <c r="B500" s="638"/>
      <c r="C500" s="638">
        <v>28</v>
      </c>
      <c r="D500" s="639">
        <v>28</v>
      </c>
      <c r="E500" s="640"/>
      <c r="F500" s="647">
        <v>0.0623608017817372</v>
      </c>
    </row>
    <row r="501" spans="1:6">
      <c r="A501" s="576" t="s">
        <v>462</v>
      </c>
      <c r="B501" s="638">
        <v>314</v>
      </c>
      <c r="C501" s="638">
        <v>273</v>
      </c>
      <c r="D501" s="639">
        <v>273</v>
      </c>
      <c r="E501" s="640">
        <f>D501/B501</f>
        <v>0.869426751592357</v>
      </c>
      <c r="F501" s="647">
        <v>0.67910447761194</v>
      </c>
    </row>
    <row r="502" spans="1:6">
      <c r="A502" s="576" t="s">
        <v>463</v>
      </c>
      <c r="B502" s="638"/>
      <c r="C502" s="638"/>
      <c r="D502" s="639"/>
      <c r="E502" s="640"/>
      <c r="F502" s="647"/>
    </row>
    <row r="503" spans="1:6">
      <c r="A503" s="576" t="s">
        <v>464</v>
      </c>
      <c r="B503" s="638"/>
      <c r="C503" s="638"/>
      <c r="D503" s="639"/>
      <c r="E503" s="640"/>
      <c r="F503" s="647"/>
    </row>
    <row r="504" spans="1:6">
      <c r="A504" s="576" t="s">
        <v>465</v>
      </c>
      <c r="B504" s="638"/>
      <c r="C504" s="638"/>
      <c r="D504" s="639"/>
      <c r="E504" s="640"/>
      <c r="F504" s="647"/>
    </row>
    <row r="505" spans="1:6">
      <c r="A505" s="576" t="s">
        <v>466</v>
      </c>
      <c r="B505" s="638"/>
      <c r="C505" s="638">
        <v>410</v>
      </c>
      <c r="D505" s="639">
        <v>410</v>
      </c>
      <c r="E505" s="640"/>
      <c r="F505" s="647">
        <v>2.01970443349754</v>
      </c>
    </row>
    <row r="506" spans="1:6">
      <c r="A506" s="576" t="s">
        <v>467</v>
      </c>
      <c r="B506" s="638"/>
      <c r="C506" s="638"/>
      <c r="D506" s="639"/>
      <c r="E506" s="640"/>
      <c r="F506" s="647"/>
    </row>
    <row r="507" spans="1:6">
      <c r="A507" s="576" t="s">
        <v>468</v>
      </c>
      <c r="B507" s="638"/>
      <c r="C507" s="638">
        <v>317</v>
      </c>
      <c r="D507" s="639">
        <v>316</v>
      </c>
      <c r="E507" s="640"/>
      <c r="F507" s="647">
        <v>0.185554903112155</v>
      </c>
    </row>
    <row r="508" spans="1:6">
      <c r="A508" s="637" t="s">
        <v>469</v>
      </c>
      <c r="B508" s="638"/>
      <c r="C508" s="638"/>
      <c r="D508" s="639"/>
      <c r="E508" s="640"/>
      <c r="F508" s="647"/>
    </row>
    <row r="509" spans="1:6">
      <c r="A509" s="576" t="s">
        <v>126</v>
      </c>
      <c r="B509" s="638"/>
      <c r="C509" s="638"/>
      <c r="D509" s="639"/>
      <c r="E509" s="640"/>
      <c r="F509" s="647"/>
    </row>
    <row r="510" spans="1:6">
      <c r="A510" s="576" t="s">
        <v>127</v>
      </c>
      <c r="B510" s="638"/>
      <c r="C510" s="638"/>
      <c r="D510" s="639"/>
      <c r="E510" s="640"/>
      <c r="F510" s="647"/>
    </row>
    <row r="511" spans="1:6">
      <c r="A511" s="576" t="s">
        <v>128</v>
      </c>
      <c r="B511" s="638"/>
      <c r="C511" s="638"/>
      <c r="D511" s="639"/>
      <c r="E511" s="640"/>
      <c r="F511" s="647"/>
    </row>
    <row r="512" spans="1:6">
      <c r="A512" s="576" t="s">
        <v>470</v>
      </c>
      <c r="B512" s="638"/>
      <c r="C512" s="638"/>
      <c r="D512" s="639"/>
      <c r="E512" s="640"/>
      <c r="F512" s="647"/>
    </row>
    <row r="513" spans="1:6">
      <c r="A513" s="576" t="s">
        <v>471</v>
      </c>
      <c r="B513" s="638"/>
      <c r="C513" s="638"/>
      <c r="D513" s="639"/>
      <c r="E513" s="640"/>
      <c r="F513" s="647"/>
    </row>
    <row r="514" spans="1:6">
      <c r="A514" s="576" t="s">
        <v>472</v>
      </c>
      <c r="B514" s="638"/>
      <c r="C514" s="638"/>
      <c r="D514" s="639"/>
      <c r="E514" s="640"/>
      <c r="F514" s="647"/>
    </row>
    <row r="515" spans="1:6">
      <c r="A515" s="576" t="s">
        <v>473</v>
      </c>
      <c r="B515" s="638"/>
      <c r="C515" s="638"/>
      <c r="D515" s="639"/>
      <c r="E515" s="640"/>
      <c r="F515" s="647"/>
    </row>
    <row r="516" spans="1:6">
      <c r="A516" s="637" t="s">
        <v>474</v>
      </c>
      <c r="B516" s="638">
        <v>104</v>
      </c>
      <c r="C516" s="638">
        <v>574</v>
      </c>
      <c r="D516" s="639">
        <f>SUM(D517:D526)</f>
        <v>559</v>
      </c>
      <c r="E516" s="640">
        <f>D516/B516</f>
        <v>5.375</v>
      </c>
      <c r="F516" s="647">
        <v>1.72</v>
      </c>
    </row>
    <row r="517" spans="1:6">
      <c r="A517" s="576" t="s">
        <v>126</v>
      </c>
      <c r="B517" s="638"/>
      <c r="C517" s="638">
        <v>82</v>
      </c>
      <c r="D517" s="639">
        <v>82</v>
      </c>
      <c r="E517" s="640"/>
      <c r="F517" s="647">
        <v>2.27777777777778</v>
      </c>
    </row>
    <row r="518" spans="1:6">
      <c r="A518" s="576" t="s">
        <v>127</v>
      </c>
      <c r="B518" s="638"/>
      <c r="C518" s="638"/>
      <c r="D518" s="639"/>
      <c r="E518" s="640"/>
      <c r="F518" s="647"/>
    </row>
    <row r="519" spans="1:6">
      <c r="A519" s="576" t="s">
        <v>128</v>
      </c>
      <c r="B519" s="638"/>
      <c r="C519" s="638"/>
      <c r="D519" s="639"/>
      <c r="E519" s="640"/>
      <c r="F519" s="647"/>
    </row>
    <row r="520" spans="1:6">
      <c r="A520" s="576" t="s">
        <v>475</v>
      </c>
      <c r="B520" s="638"/>
      <c r="C520" s="638"/>
      <c r="D520" s="639"/>
      <c r="E520" s="640"/>
      <c r="F520" s="647"/>
    </row>
    <row r="521" spans="1:6">
      <c r="A521" s="576" t="s">
        <v>476</v>
      </c>
      <c r="B521" s="638"/>
      <c r="C521" s="638">
        <v>89</v>
      </c>
      <c r="D521" s="639">
        <v>89</v>
      </c>
      <c r="E521" s="640"/>
      <c r="F521" s="647">
        <v>0.927083333333333</v>
      </c>
    </row>
    <row r="522" spans="1:6">
      <c r="A522" s="576" t="s">
        <v>477</v>
      </c>
      <c r="B522" s="638"/>
      <c r="C522" s="638"/>
      <c r="D522" s="639"/>
      <c r="E522" s="640"/>
      <c r="F522" s="647"/>
    </row>
    <row r="523" spans="1:6">
      <c r="A523" s="576" t="s">
        <v>478</v>
      </c>
      <c r="B523" s="638">
        <v>8</v>
      </c>
      <c r="C523" s="638">
        <v>166</v>
      </c>
      <c r="D523" s="639">
        <v>166</v>
      </c>
      <c r="E523" s="640">
        <f>D523/B523</f>
        <v>20.75</v>
      </c>
      <c r="F523" s="647">
        <v>1.0440251572327</v>
      </c>
    </row>
    <row r="524" spans="1:6">
      <c r="A524" s="576" t="s">
        <v>479</v>
      </c>
      <c r="B524" s="638">
        <v>15</v>
      </c>
      <c r="C524" s="638">
        <v>2</v>
      </c>
      <c r="D524" s="639">
        <v>2</v>
      </c>
      <c r="E524" s="640"/>
      <c r="F524" s="647">
        <v>0.0588235294117647</v>
      </c>
    </row>
    <row r="525" spans="1:6">
      <c r="A525" s="576" t="s">
        <v>480</v>
      </c>
      <c r="B525" s="638"/>
      <c r="C525" s="638"/>
      <c r="D525" s="639"/>
      <c r="E525" s="640"/>
      <c r="F525" s="647"/>
    </row>
    <row r="526" spans="1:6">
      <c r="A526" s="576" t="s">
        <v>481</v>
      </c>
      <c r="B526" s="638"/>
      <c r="C526" s="638">
        <v>235</v>
      </c>
      <c r="D526" s="639">
        <v>220</v>
      </c>
      <c r="E526" s="640"/>
      <c r="F526" s="647"/>
    </row>
    <row r="527" spans="1:6">
      <c r="A527" s="297" t="s">
        <v>482</v>
      </c>
      <c r="B527" s="638">
        <v>295</v>
      </c>
      <c r="C527" s="638">
        <v>258</v>
      </c>
      <c r="D527" s="639">
        <f>SUM(D528:D535)</f>
        <v>258</v>
      </c>
      <c r="E527" s="640">
        <f>D527/B527</f>
        <v>0.874576271186441</v>
      </c>
      <c r="F527" s="647">
        <v>0.673629242819843</v>
      </c>
    </row>
    <row r="528" spans="1:6">
      <c r="A528" s="179" t="s">
        <v>126</v>
      </c>
      <c r="B528" s="638"/>
      <c r="C528" s="638"/>
      <c r="D528" s="639"/>
      <c r="E528" s="640"/>
      <c r="F528" s="647"/>
    </row>
    <row r="529" spans="1:6">
      <c r="A529" s="179" t="s">
        <v>127</v>
      </c>
      <c r="B529" s="638"/>
      <c r="C529" s="638"/>
      <c r="D529" s="639"/>
      <c r="E529" s="640"/>
      <c r="F529" s="647"/>
    </row>
    <row r="530" spans="1:6">
      <c r="A530" s="179" t="s">
        <v>128</v>
      </c>
      <c r="B530" s="638"/>
      <c r="C530" s="638">
        <v>237</v>
      </c>
      <c r="D530" s="639">
        <v>237</v>
      </c>
      <c r="E530" s="640"/>
      <c r="F530" s="647">
        <v>1.10232558139535</v>
      </c>
    </row>
    <row r="531" spans="1:6">
      <c r="A531" s="179" t="s">
        <v>483</v>
      </c>
      <c r="B531" s="638"/>
      <c r="C531" s="638"/>
      <c r="D531" s="639"/>
      <c r="E531" s="640"/>
      <c r="F531" s="647"/>
    </row>
    <row r="532" spans="1:6">
      <c r="A532" s="179" t="s">
        <v>484</v>
      </c>
      <c r="B532" s="638"/>
      <c r="C532" s="638"/>
      <c r="D532" s="639"/>
      <c r="E532" s="640"/>
      <c r="F532" s="647"/>
    </row>
    <row r="533" spans="1:6">
      <c r="A533" s="179" t="s">
        <v>485</v>
      </c>
      <c r="B533" s="638"/>
      <c r="C533" s="638"/>
      <c r="D533" s="639"/>
      <c r="E533" s="640"/>
      <c r="F533" s="647"/>
    </row>
    <row r="534" spans="1:6">
      <c r="A534" s="179" t="s">
        <v>486</v>
      </c>
      <c r="B534" s="638">
        <v>11</v>
      </c>
      <c r="C534" s="638">
        <v>11</v>
      </c>
      <c r="D534" s="639">
        <v>11</v>
      </c>
      <c r="E534" s="640">
        <f>D534/B534</f>
        <v>1</v>
      </c>
      <c r="F534" s="647">
        <v>0.846153846153846</v>
      </c>
    </row>
    <row r="535" spans="1:6">
      <c r="A535" s="179" t="s">
        <v>487</v>
      </c>
      <c r="B535" s="638">
        <v>47</v>
      </c>
      <c r="C535" s="638">
        <v>10</v>
      </c>
      <c r="D535" s="639">
        <v>10</v>
      </c>
      <c r="E535" s="640"/>
      <c r="F535" s="647">
        <v>0.0645161290322581</v>
      </c>
    </row>
    <row r="536" spans="1:6">
      <c r="A536" s="297" t="s">
        <v>488</v>
      </c>
      <c r="B536" s="638">
        <v>469</v>
      </c>
      <c r="C536" s="638">
        <v>13</v>
      </c>
      <c r="D536" s="639">
        <f>SUM(D537:D543)</f>
        <v>13</v>
      </c>
      <c r="E536" s="640"/>
      <c r="F536" s="647">
        <v>0.0505836575875486</v>
      </c>
    </row>
    <row r="537" spans="1:6">
      <c r="A537" s="179" t="s">
        <v>126</v>
      </c>
      <c r="B537" s="638"/>
      <c r="C537" s="638"/>
      <c r="D537" s="639"/>
      <c r="E537" s="640"/>
      <c r="F537" s="647"/>
    </row>
    <row r="538" spans="1:6">
      <c r="A538" s="179" t="s">
        <v>127</v>
      </c>
      <c r="B538" s="638"/>
      <c r="C538" s="638"/>
      <c r="D538" s="639"/>
      <c r="E538" s="640"/>
      <c r="F538" s="647"/>
    </row>
    <row r="539" spans="1:6">
      <c r="A539" s="179" t="s">
        <v>128</v>
      </c>
      <c r="B539" s="638"/>
      <c r="C539" s="638"/>
      <c r="D539" s="639"/>
      <c r="E539" s="640"/>
      <c r="F539" s="647"/>
    </row>
    <row r="540" spans="1:6">
      <c r="A540" s="179" t="s">
        <v>489</v>
      </c>
      <c r="B540" s="638" t="s">
        <v>490</v>
      </c>
      <c r="C540" s="638"/>
      <c r="D540" s="639"/>
      <c r="E540" s="640"/>
      <c r="F540" s="647"/>
    </row>
    <row r="541" spans="1:6">
      <c r="A541" s="179" t="s">
        <v>491</v>
      </c>
      <c r="B541" s="638"/>
      <c r="C541" s="638"/>
      <c r="D541" s="639"/>
      <c r="E541" s="640"/>
      <c r="F541" s="647"/>
    </row>
    <row r="542" spans="1:6">
      <c r="A542" s="179" t="s">
        <v>492</v>
      </c>
      <c r="B542" s="638"/>
      <c r="C542" s="638"/>
      <c r="D542" s="639"/>
      <c r="E542" s="640"/>
      <c r="F542" s="647"/>
    </row>
    <row r="543" spans="1:6">
      <c r="A543" s="179" t="s">
        <v>493</v>
      </c>
      <c r="B543" s="638">
        <v>469</v>
      </c>
      <c r="C543" s="638">
        <v>13</v>
      </c>
      <c r="D543" s="639">
        <v>13</v>
      </c>
      <c r="E543" s="640"/>
      <c r="F543" s="647">
        <v>0.0849673202614379</v>
      </c>
    </row>
    <row r="544" spans="1:6">
      <c r="A544" s="637" t="s">
        <v>494</v>
      </c>
      <c r="B544" s="638">
        <v>188</v>
      </c>
      <c r="C544" s="638">
        <v>374</v>
      </c>
      <c r="D544" s="639">
        <f>SUM(D545:D547)</f>
        <v>324</v>
      </c>
      <c r="E544" s="640">
        <f>D544/B544</f>
        <v>1.72340425531915</v>
      </c>
      <c r="F544" s="647">
        <v>0.0920454545454545</v>
      </c>
    </row>
    <row r="545" spans="1:6">
      <c r="A545" s="576" t="s">
        <v>495</v>
      </c>
      <c r="B545" s="638"/>
      <c r="C545" s="638">
        <v>40</v>
      </c>
      <c r="D545" s="639"/>
      <c r="E545" s="640"/>
      <c r="F545" s="647"/>
    </row>
    <row r="546" spans="1:6">
      <c r="A546" s="576" t="s">
        <v>496</v>
      </c>
      <c r="B546" s="638"/>
      <c r="C546" s="638"/>
      <c r="D546" s="639"/>
      <c r="E546" s="640"/>
      <c r="F546" s="647"/>
    </row>
    <row r="547" spans="1:6">
      <c r="A547" s="576" t="s">
        <v>497</v>
      </c>
      <c r="B547" s="638">
        <v>188</v>
      </c>
      <c r="C547" s="638">
        <v>334</v>
      </c>
      <c r="D547" s="639">
        <v>324</v>
      </c>
      <c r="E547" s="640">
        <f>D547/B547</f>
        <v>1.72340425531915</v>
      </c>
      <c r="F547" s="647">
        <v>0.0927835051546392</v>
      </c>
    </row>
    <row r="548" spans="1:6">
      <c r="A548" s="637" t="s">
        <v>498</v>
      </c>
      <c r="B548" s="638">
        <v>17638</v>
      </c>
      <c r="C548" s="638">
        <v>25349</v>
      </c>
      <c r="D548" s="639">
        <f>SUM(D549,D568,D576,D578,D587,D591,D601,D609,D616,D624,D633,D638,D641,D644,D647,D650,D653,D657,D661,D669,D672)</f>
        <v>25349</v>
      </c>
      <c r="E548" s="640">
        <f>D548/B548</f>
        <v>1.43718108629096</v>
      </c>
      <c r="F548" s="647">
        <v>0.946741363211951</v>
      </c>
    </row>
    <row r="549" spans="1:6">
      <c r="A549" s="637" t="s">
        <v>499</v>
      </c>
      <c r="B549" s="638">
        <v>921</v>
      </c>
      <c r="C549" s="638">
        <v>912</v>
      </c>
      <c r="D549" s="639">
        <f>SUM(D550:D567)</f>
        <v>912</v>
      </c>
      <c r="E549" s="640">
        <f>D549/B549</f>
        <v>0.990228013029316</v>
      </c>
      <c r="F549" s="647">
        <v>0.965079365079365</v>
      </c>
    </row>
    <row r="550" spans="1:6">
      <c r="A550" s="576" t="s">
        <v>126</v>
      </c>
      <c r="B550" s="638"/>
      <c r="C550" s="638">
        <v>545</v>
      </c>
      <c r="D550" s="639">
        <v>545</v>
      </c>
      <c r="E550" s="640"/>
      <c r="F550" s="647">
        <v>0.889070146818923</v>
      </c>
    </row>
    <row r="551" spans="1:6">
      <c r="A551" s="576" t="s">
        <v>127</v>
      </c>
      <c r="B551" s="638"/>
      <c r="C551" s="638"/>
      <c r="D551" s="639"/>
      <c r="E551" s="640"/>
      <c r="F551" s="647"/>
    </row>
    <row r="552" spans="1:6">
      <c r="A552" s="576" t="s">
        <v>128</v>
      </c>
      <c r="B552" s="638"/>
      <c r="C552" s="638">
        <v>239</v>
      </c>
      <c r="D552" s="639">
        <v>239</v>
      </c>
      <c r="E552" s="640"/>
      <c r="F552" s="647">
        <v>0.93359375</v>
      </c>
    </row>
    <row r="553" spans="1:6">
      <c r="A553" s="576" t="s">
        <v>500</v>
      </c>
      <c r="B553" s="638"/>
      <c r="C553" s="638"/>
      <c r="D553" s="639"/>
      <c r="E553" s="640"/>
      <c r="F553" s="647"/>
    </row>
    <row r="554" spans="1:6">
      <c r="A554" s="576" t="s">
        <v>501</v>
      </c>
      <c r="B554" s="638"/>
      <c r="C554" s="638"/>
      <c r="D554" s="639"/>
      <c r="E554" s="640"/>
      <c r="F554" s="647"/>
    </row>
    <row r="555" spans="1:6">
      <c r="A555" s="576" t="s">
        <v>502</v>
      </c>
      <c r="B555" s="638">
        <v>7</v>
      </c>
      <c r="C555" s="638"/>
      <c r="D555" s="639"/>
      <c r="E555" s="640"/>
      <c r="F555" s="647"/>
    </row>
    <row r="556" spans="1:6">
      <c r="A556" s="576" t="s">
        <v>503</v>
      </c>
      <c r="B556" s="638"/>
      <c r="C556" s="638"/>
      <c r="D556" s="639"/>
      <c r="E556" s="640"/>
      <c r="F556" s="647"/>
    </row>
    <row r="557" spans="1:6">
      <c r="A557" s="576" t="s">
        <v>167</v>
      </c>
      <c r="B557" s="638"/>
      <c r="C557" s="638">
        <v>11</v>
      </c>
      <c r="D557" s="639">
        <v>11</v>
      </c>
      <c r="E557" s="640"/>
      <c r="F557" s="647">
        <v>1</v>
      </c>
    </row>
    <row r="558" spans="1:6">
      <c r="A558" s="576" t="s">
        <v>504</v>
      </c>
      <c r="B558" s="638">
        <v>7</v>
      </c>
      <c r="C558" s="638">
        <v>5</v>
      </c>
      <c r="D558" s="639">
        <v>5</v>
      </c>
      <c r="E558" s="640">
        <f>D558/B558</f>
        <v>0.714285714285714</v>
      </c>
      <c r="F558" s="647">
        <v>0.5</v>
      </c>
    </row>
    <row r="559" spans="1:6">
      <c r="A559" s="576" t="s">
        <v>505</v>
      </c>
      <c r="B559" s="638"/>
      <c r="C559" s="638"/>
      <c r="D559" s="639"/>
      <c r="E559" s="640"/>
      <c r="F559" s="647"/>
    </row>
    <row r="560" spans="1:6">
      <c r="A560" s="576" t="s">
        <v>506</v>
      </c>
      <c r="B560" s="638"/>
      <c r="C560" s="638"/>
      <c r="D560" s="639"/>
      <c r="E560" s="640"/>
      <c r="F560" s="647"/>
    </row>
    <row r="561" spans="1:6">
      <c r="A561" s="576" t="s">
        <v>507</v>
      </c>
      <c r="B561" s="638"/>
      <c r="C561" s="638"/>
      <c r="D561" s="639"/>
      <c r="E561" s="640"/>
      <c r="F561" s="647"/>
    </row>
    <row r="562" spans="1:6">
      <c r="A562" s="576" t="s">
        <v>508</v>
      </c>
      <c r="B562" s="638"/>
      <c r="C562" s="638"/>
      <c r="D562" s="639"/>
      <c r="E562" s="640"/>
      <c r="F562" s="647"/>
    </row>
    <row r="563" spans="1:6">
      <c r="A563" s="576" t="s">
        <v>509</v>
      </c>
      <c r="B563" s="638"/>
      <c r="C563" s="638"/>
      <c r="D563" s="639"/>
      <c r="E563" s="640"/>
      <c r="F563" s="647"/>
    </row>
    <row r="564" spans="1:6">
      <c r="A564" s="576" t="s">
        <v>510</v>
      </c>
      <c r="B564" s="638"/>
      <c r="C564" s="638"/>
      <c r="D564" s="639"/>
      <c r="E564" s="640"/>
      <c r="F564" s="647"/>
    </row>
    <row r="565" spans="1:6">
      <c r="A565" s="576" t="s">
        <v>511</v>
      </c>
      <c r="B565" s="638"/>
      <c r="C565" s="638"/>
      <c r="D565" s="639"/>
      <c r="E565" s="640"/>
      <c r="F565" s="647"/>
    </row>
    <row r="566" spans="1:6">
      <c r="A566" s="576" t="s">
        <v>135</v>
      </c>
      <c r="B566" s="638"/>
      <c r="C566" s="638"/>
      <c r="D566" s="639"/>
      <c r="E566" s="640"/>
      <c r="F566" s="647"/>
    </row>
    <row r="567" spans="1:6">
      <c r="A567" s="576" t="s">
        <v>512</v>
      </c>
      <c r="B567" s="638">
        <v>110</v>
      </c>
      <c r="C567" s="638">
        <v>112</v>
      </c>
      <c r="D567" s="639">
        <v>112</v>
      </c>
      <c r="E567" s="640">
        <f>D567/B567</f>
        <v>1.01818181818182</v>
      </c>
      <c r="F567" s="647">
        <v>2.66666666666667</v>
      </c>
    </row>
    <row r="568" spans="1:6">
      <c r="A568" s="637" t="s">
        <v>513</v>
      </c>
      <c r="B568" s="638">
        <v>3291</v>
      </c>
      <c r="C568" s="638">
        <v>2339</v>
      </c>
      <c r="D568" s="639">
        <f>SUM(D569:D575)</f>
        <v>2339</v>
      </c>
      <c r="E568" s="640">
        <f>D568/B568</f>
        <v>0.710726223032513</v>
      </c>
      <c r="F568" s="647">
        <v>0.499893139559735</v>
      </c>
    </row>
    <row r="569" spans="1:6">
      <c r="A569" s="576" t="s">
        <v>126</v>
      </c>
      <c r="B569" s="638"/>
      <c r="C569" s="638">
        <v>159</v>
      </c>
      <c r="D569" s="639">
        <v>159</v>
      </c>
      <c r="E569" s="640"/>
      <c r="F569" s="647">
        <v>0.893258426966292</v>
      </c>
    </row>
    <row r="570" spans="1:6">
      <c r="A570" s="576" t="s">
        <v>127</v>
      </c>
      <c r="B570" s="638"/>
      <c r="C570" s="638">
        <v>17</v>
      </c>
      <c r="D570" s="639">
        <v>17</v>
      </c>
      <c r="E570" s="640"/>
      <c r="F570" s="647">
        <v>0.772727272727273</v>
      </c>
    </row>
    <row r="571" spans="1:6">
      <c r="A571" s="576" t="s">
        <v>128</v>
      </c>
      <c r="B571" s="638"/>
      <c r="C571" s="638">
        <v>345</v>
      </c>
      <c r="D571" s="639">
        <v>345</v>
      </c>
      <c r="E571" s="640"/>
      <c r="F571" s="647">
        <v>1.04545454545455</v>
      </c>
    </row>
    <row r="572" spans="1:6">
      <c r="A572" s="576" t="s">
        <v>514</v>
      </c>
      <c r="B572" s="638"/>
      <c r="C572" s="638"/>
      <c r="D572" s="639"/>
      <c r="E572" s="640"/>
      <c r="F572" s="647"/>
    </row>
    <row r="573" spans="1:6">
      <c r="A573" s="576" t="s">
        <v>515</v>
      </c>
      <c r="B573" s="638">
        <v>1</v>
      </c>
      <c r="C573" s="638">
        <v>36</v>
      </c>
      <c r="D573" s="639">
        <v>36</v>
      </c>
      <c r="E573" s="640">
        <f>D573/B573</f>
        <v>36</v>
      </c>
      <c r="F573" s="647">
        <v>2</v>
      </c>
    </row>
    <row r="574" spans="1:6">
      <c r="A574" s="576" t="s">
        <v>516</v>
      </c>
      <c r="B574" s="638">
        <v>2728</v>
      </c>
      <c r="C574" s="638">
        <v>1745</v>
      </c>
      <c r="D574" s="639">
        <v>1745</v>
      </c>
      <c r="E574" s="640">
        <f>D574/B574</f>
        <v>0.63966275659824</v>
      </c>
      <c r="F574" s="647">
        <v>0.443794506612411</v>
      </c>
    </row>
    <row r="575" spans="1:6">
      <c r="A575" s="576" t="s">
        <v>517</v>
      </c>
      <c r="B575" s="638">
        <v>25</v>
      </c>
      <c r="C575" s="638">
        <v>37</v>
      </c>
      <c r="D575" s="639">
        <v>37</v>
      </c>
      <c r="E575" s="640">
        <f>D575/B575</f>
        <v>1.48</v>
      </c>
      <c r="F575" s="647">
        <v>0.185929648241206</v>
      </c>
    </row>
    <row r="576" spans="1:6">
      <c r="A576" s="637" t="s">
        <v>518</v>
      </c>
      <c r="B576" s="638"/>
      <c r="C576" s="638"/>
      <c r="D576" s="639"/>
      <c r="E576" s="640"/>
      <c r="F576" s="647"/>
    </row>
    <row r="577" spans="1:6">
      <c r="A577" s="576" t="s">
        <v>519</v>
      </c>
      <c r="B577" s="638"/>
      <c r="C577" s="638"/>
      <c r="D577" s="639"/>
      <c r="E577" s="640"/>
      <c r="F577" s="647"/>
    </row>
    <row r="578" spans="1:6">
      <c r="A578" s="637" t="s">
        <v>520</v>
      </c>
      <c r="B578" s="638">
        <v>9332</v>
      </c>
      <c r="C578" s="638">
        <v>11030</v>
      </c>
      <c r="D578" s="639">
        <f>SUM(D579:D586)</f>
        <v>11030</v>
      </c>
      <c r="E578" s="640">
        <f>D578/B578</f>
        <v>1.18195456493785</v>
      </c>
      <c r="F578" s="647">
        <v>1.05793209284481</v>
      </c>
    </row>
    <row r="579" spans="1:6">
      <c r="A579" s="576" t="s">
        <v>521</v>
      </c>
      <c r="B579" s="638">
        <v>1285</v>
      </c>
      <c r="C579" s="638">
        <v>1825</v>
      </c>
      <c r="D579" s="639">
        <v>1825</v>
      </c>
      <c r="E579" s="640">
        <f>D579/B579</f>
        <v>1.42023346303502</v>
      </c>
      <c r="F579" s="647">
        <v>1.15652724968314</v>
      </c>
    </row>
    <row r="580" spans="1:6">
      <c r="A580" s="576" t="s">
        <v>522</v>
      </c>
      <c r="B580" s="638">
        <v>1616</v>
      </c>
      <c r="C580" s="638">
        <v>2117</v>
      </c>
      <c r="D580" s="639">
        <v>2117</v>
      </c>
      <c r="E580" s="640">
        <f>D580/B580</f>
        <v>1.31002475247525</v>
      </c>
      <c r="F580" s="647">
        <v>1.15242242787153</v>
      </c>
    </row>
    <row r="581" spans="1:6">
      <c r="A581" s="576" t="s">
        <v>523</v>
      </c>
      <c r="B581" s="638"/>
      <c r="C581" s="638"/>
      <c r="D581" s="639"/>
      <c r="E581" s="640"/>
      <c r="F581" s="647"/>
    </row>
    <row r="582" spans="1:6">
      <c r="A582" s="576" t="s">
        <v>524</v>
      </c>
      <c r="B582" s="638">
        <v>6277</v>
      </c>
      <c r="C582" s="638">
        <v>6341</v>
      </c>
      <c r="D582" s="639">
        <v>6341</v>
      </c>
      <c r="E582" s="640">
        <f>D582/B582</f>
        <v>1.01019595348096</v>
      </c>
      <c r="F582" s="647">
        <v>1.01439769636858</v>
      </c>
    </row>
    <row r="583" spans="1:6">
      <c r="A583" s="576" t="s">
        <v>525</v>
      </c>
      <c r="B583" s="638">
        <v>154</v>
      </c>
      <c r="C583" s="638">
        <v>673</v>
      </c>
      <c r="D583" s="639">
        <v>673</v>
      </c>
      <c r="E583" s="640">
        <f>D583/B583</f>
        <v>4.37012987012987</v>
      </c>
      <c r="F583" s="647">
        <v>0.958689458689459</v>
      </c>
    </row>
    <row r="584" spans="1:6">
      <c r="A584" s="576" t="s">
        <v>526</v>
      </c>
      <c r="B584" s="638"/>
      <c r="C584" s="638"/>
      <c r="D584" s="639"/>
      <c r="E584" s="640"/>
      <c r="F584" s="647"/>
    </row>
    <row r="585" spans="1:6">
      <c r="A585" s="576" t="s">
        <v>527</v>
      </c>
      <c r="B585" s="638"/>
      <c r="C585" s="638"/>
      <c r="D585" s="639"/>
      <c r="E585" s="640"/>
      <c r="F585" s="647"/>
    </row>
    <row r="586" spans="1:6">
      <c r="A586" s="576" t="s">
        <v>528</v>
      </c>
      <c r="B586" s="638"/>
      <c r="C586" s="638">
        <v>74</v>
      </c>
      <c r="D586" s="639">
        <v>74</v>
      </c>
      <c r="E586" s="640"/>
      <c r="F586" s="647">
        <v>1.27586206896552</v>
      </c>
    </row>
    <row r="587" spans="1:6">
      <c r="A587" s="637" t="s">
        <v>529</v>
      </c>
      <c r="B587" s="638">
        <v>21</v>
      </c>
      <c r="C587" s="638">
        <v>13</v>
      </c>
      <c r="D587" s="639">
        <f>SUM(D588:D590)</f>
        <v>13</v>
      </c>
      <c r="E587" s="640">
        <f>D587/B587</f>
        <v>0.619047619047619</v>
      </c>
      <c r="F587" s="647">
        <v>0.5</v>
      </c>
    </row>
    <row r="588" spans="1:6">
      <c r="A588" s="576" t="s">
        <v>530</v>
      </c>
      <c r="B588" s="638">
        <v>21</v>
      </c>
      <c r="C588" s="638">
        <v>13</v>
      </c>
      <c r="D588" s="639">
        <v>13</v>
      </c>
      <c r="E588" s="640">
        <f>D588/B588</f>
        <v>0.619047619047619</v>
      </c>
      <c r="F588" s="647">
        <v>0.5</v>
      </c>
    </row>
    <row r="589" spans="1:6">
      <c r="A589" s="576" t="s">
        <v>531</v>
      </c>
      <c r="B589" s="638"/>
      <c r="C589" s="638"/>
      <c r="D589" s="639"/>
      <c r="E589" s="640"/>
      <c r="F589" s="647"/>
    </row>
    <row r="590" spans="1:6">
      <c r="A590" s="576" t="s">
        <v>532</v>
      </c>
      <c r="B590" s="638"/>
      <c r="C590" s="638"/>
      <c r="D590" s="639"/>
      <c r="E590" s="640"/>
      <c r="F590" s="647"/>
    </row>
    <row r="591" spans="1:6">
      <c r="A591" s="637" t="s">
        <v>533</v>
      </c>
      <c r="B591" s="638">
        <v>123</v>
      </c>
      <c r="C591" s="638">
        <v>1126</v>
      </c>
      <c r="D591" s="639">
        <f>SUM(D592:D600)</f>
        <v>1126</v>
      </c>
      <c r="E591" s="640">
        <f>D591/B591</f>
        <v>9.15447154471545</v>
      </c>
      <c r="F591" s="647">
        <v>2.54176072234763</v>
      </c>
    </row>
    <row r="592" spans="1:6">
      <c r="A592" s="576" t="s">
        <v>534</v>
      </c>
      <c r="B592" s="638"/>
      <c r="C592" s="638">
        <v>134</v>
      </c>
      <c r="D592" s="639">
        <v>134</v>
      </c>
      <c r="E592" s="640"/>
      <c r="F592" s="647">
        <v>2.39285714285714</v>
      </c>
    </row>
    <row r="593" spans="1:6">
      <c r="A593" s="576" t="s">
        <v>535</v>
      </c>
      <c r="B593" s="638"/>
      <c r="C593" s="638">
        <v>32</v>
      </c>
      <c r="D593" s="639">
        <v>32</v>
      </c>
      <c r="E593" s="640"/>
      <c r="F593" s="647"/>
    </row>
    <row r="594" spans="1:6">
      <c r="A594" s="576" t="s">
        <v>536</v>
      </c>
      <c r="B594" s="638"/>
      <c r="C594" s="638">
        <v>403</v>
      </c>
      <c r="D594" s="639">
        <v>403</v>
      </c>
      <c r="E594" s="640"/>
      <c r="F594" s="647">
        <v>403</v>
      </c>
    </row>
    <row r="595" spans="1:6">
      <c r="A595" s="576" t="s">
        <v>537</v>
      </c>
      <c r="B595" s="638"/>
      <c r="C595" s="638">
        <v>42</v>
      </c>
      <c r="D595" s="639">
        <v>42</v>
      </c>
      <c r="E595" s="640"/>
      <c r="F595" s="647">
        <v>2</v>
      </c>
    </row>
    <row r="596" spans="1:6">
      <c r="A596" s="576" t="s">
        <v>538</v>
      </c>
      <c r="B596" s="638"/>
      <c r="C596" s="638"/>
      <c r="D596" s="639"/>
      <c r="E596" s="640"/>
      <c r="F596" s="647"/>
    </row>
    <row r="597" spans="1:6">
      <c r="A597" s="576" t="s">
        <v>539</v>
      </c>
      <c r="B597" s="638"/>
      <c r="C597" s="638">
        <v>41</v>
      </c>
      <c r="D597" s="639">
        <v>41</v>
      </c>
      <c r="E597" s="640"/>
      <c r="F597" s="647">
        <v>4.1</v>
      </c>
    </row>
    <row r="598" spans="1:6">
      <c r="A598" s="576" t="s">
        <v>540</v>
      </c>
      <c r="B598" s="638"/>
      <c r="C598" s="638"/>
      <c r="D598" s="639"/>
      <c r="E598" s="640"/>
      <c r="F598" s="647"/>
    </row>
    <row r="599" spans="1:6">
      <c r="A599" s="576" t="s">
        <v>541</v>
      </c>
      <c r="B599" s="638"/>
      <c r="C599" s="638">
        <v>4</v>
      </c>
      <c r="D599" s="639">
        <v>4</v>
      </c>
      <c r="E599" s="640"/>
      <c r="F599" s="647">
        <v>1</v>
      </c>
    </row>
    <row r="600" spans="1:6">
      <c r="A600" s="576" t="s">
        <v>542</v>
      </c>
      <c r="B600" s="638">
        <v>123</v>
      </c>
      <c r="C600" s="638">
        <v>470</v>
      </c>
      <c r="D600" s="639">
        <v>470</v>
      </c>
      <c r="E600" s="640">
        <f>D600/B600</f>
        <v>3.82113821138211</v>
      </c>
      <c r="F600" s="647">
        <v>1.33903133903134</v>
      </c>
    </row>
    <row r="601" spans="1:6">
      <c r="A601" s="637" t="s">
        <v>543</v>
      </c>
      <c r="B601" s="638">
        <v>510</v>
      </c>
      <c r="C601" s="638">
        <v>2545</v>
      </c>
      <c r="D601" s="639">
        <f>SUM(D602:D608)</f>
        <v>2545</v>
      </c>
      <c r="E601" s="640">
        <f>D601/B601</f>
        <v>4.99019607843137</v>
      </c>
      <c r="F601" s="647">
        <v>1.12660469234174</v>
      </c>
    </row>
    <row r="602" spans="1:6">
      <c r="A602" s="576" t="s">
        <v>544</v>
      </c>
      <c r="B602" s="638"/>
      <c r="C602" s="638">
        <v>818</v>
      </c>
      <c r="D602" s="639">
        <v>818</v>
      </c>
      <c r="E602" s="640"/>
      <c r="F602" s="647">
        <v>1.07631578947368</v>
      </c>
    </row>
    <row r="603" spans="1:6">
      <c r="A603" s="576" t="s">
        <v>545</v>
      </c>
      <c r="B603" s="638">
        <v>25</v>
      </c>
      <c r="C603" s="638">
        <v>231</v>
      </c>
      <c r="D603" s="639">
        <v>231</v>
      </c>
      <c r="E603" s="640">
        <f>D603/B603</f>
        <v>9.24</v>
      </c>
      <c r="F603" s="647">
        <v>1.12682926829268</v>
      </c>
    </row>
    <row r="604" spans="1:6">
      <c r="A604" s="576" t="s">
        <v>546</v>
      </c>
      <c r="B604" s="638">
        <v>43</v>
      </c>
      <c r="C604" s="638">
        <v>425</v>
      </c>
      <c r="D604" s="639">
        <v>425</v>
      </c>
      <c r="E604" s="640">
        <f>D604/B604</f>
        <v>9.88372093023256</v>
      </c>
      <c r="F604" s="647">
        <v>0.940265486725664</v>
      </c>
    </row>
    <row r="605" spans="1:6">
      <c r="A605" s="576" t="s">
        <v>547</v>
      </c>
      <c r="B605" s="638"/>
      <c r="C605" s="638">
        <v>281</v>
      </c>
      <c r="D605" s="639">
        <v>281</v>
      </c>
      <c r="E605" s="640"/>
      <c r="F605" s="647">
        <v>140.5</v>
      </c>
    </row>
    <row r="606" spans="1:6">
      <c r="A606" s="576" t="s">
        <v>548</v>
      </c>
      <c r="B606" s="638">
        <v>313</v>
      </c>
      <c r="C606" s="638">
        <v>311</v>
      </c>
      <c r="D606" s="639">
        <v>311</v>
      </c>
      <c r="E606" s="640">
        <f>D606/B606</f>
        <v>0.993610223642173</v>
      </c>
      <c r="F606" s="647">
        <v>1.04713804713805</v>
      </c>
    </row>
    <row r="607" spans="1:6">
      <c r="A607" s="576" t="s">
        <v>549</v>
      </c>
      <c r="B607" s="638"/>
      <c r="C607" s="638">
        <v>141</v>
      </c>
      <c r="D607" s="639">
        <v>141</v>
      </c>
      <c r="E607" s="640"/>
      <c r="F607" s="647">
        <v>1.03676470588235</v>
      </c>
    </row>
    <row r="608" spans="1:6">
      <c r="A608" s="576" t="s">
        <v>550</v>
      </c>
      <c r="B608" s="638">
        <v>129</v>
      </c>
      <c r="C608" s="638">
        <v>338</v>
      </c>
      <c r="D608" s="639">
        <v>338</v>
      </c>
      <c r="E608" s="640">
        <f>D608/B608</f>
        <v>2.62015503875969</v>
      </c>
      <c r="F608" s="647">
        <v>0.83046683046683</v>
      </c>
    </row>
    <row r="609" spans="1:6">
      <c r="A609" s="637" t="s">
        <v>551</v>
      </c>
      <c r="B609" s="638">
        <v>150</v>
      </c>
      <c r="C609" s="638">
        <v>77</v>
      </c>
      <c r="D609" s="639">
        <f>SUM(D610:D615)</f>
        <v>77</v>
      </c>
      <c r="E609" s="640">
        <f>D609/B609</f>
        <v>0.513333333333333</v>
      </c>
      <c r="F609" s="647">
        <v>0.178654292343387</v>
      </c>
    </row>
    <row r="610" spans="1:6">
      <c r="A610" s="576" t="s">
        <v>552</v>
      </c>
      <c r="B610" s="638"/>
      <c r="C610" s="638"/>
      <c r="D610" s="639"/>
      <c r="E610" s="640"/>
      <c r="F610" s="647"/>
    </row>
    <row r="611" spans="1:6">
      <c r="A611" s="576" t="s">
        <v>553</v>
      </c>
      <c r="B611" s="638"/>
      <c r="C611" s="638">
        <v>-18</v>
      </c>
      <c r="D611" s="639">
        <v>-18</v>
      </c>
      <c r="E611" s="640"/>
      <c r="F611" s="647">
        <v>-0.947368421052632</v>
      </c>
    </row>
    <row r="612" spans="1:6">
      <c r="A612" s="576" t="s">
        <v>554</v>
      </c>
      <c r="B612" s="638"/>
      <c r="C612" s="638">
        <v>-4</v>
      </c>
      <c r="D612" s="639">
        <v>-4</v>
      </c>
      <c r="E612" s="640"/>
      <c r="F612" s="647">
        <v>-1</v>
      </c>
    </row>
    <row r="613" spans="1:6">
      <c r="A613" s="576" t="s">
        <v>555</v>
      </c>
      <c r="B613" s="638"/>
      <c r="C613" s="638"/>
      <c r="D613" s="639"/>
      <c r="E613" s="640"/>
      <c r="F613" s="647"/>
    </row>
    <row r="614" spans="1:6">
      <c r="A614" s="576" t="s">
        <v>556</v>
      </c>
      <c r="B614" s="638">
        <v>143</v>
      </c>
      <c r="C614" s="638">
        <v>88</v>
      </c>
      <c r="D614" s="639">
        <v>88</v>
      </c>
      <c r="E614" s="640">
        <f>D614/B614</f>
        <v>0.615384615384615</v>
      </c>
      <c r="F614" s="647">
        <v>0.49438202247191</v>
      </c>
    </row>
    <row r="615" spans="1:6">
      <c r="A615" s="576" t="s">
        <v>557</v>
      </c>
      <c r="B615" s="638">
        <v>7</v>
      </c>
      <c r="C615" s="638">
        <v>11</v>
      </c>
      <c r="D615" s="639">
        <v>11</v>
      </c>
      <c r="E615" s="640">
        <f>D615/B615</f>
        <v>1.57142857142857</v>
      </c>
      <c r="F615" s="647">
        <v>0.0478260869565217</v>
      </c>
    </row>
    <row r="616" spans="1:6">
      <c r="A616" s="637" t="s">
        <v>558</v>
      </c>
      <c r="B616" s="638">
        <v>441</v>
      </c>
      <c r="C616" s="638">
        <v>1472</v>
      </c>
      <c r="D616" s="639">
        <f>SUM(D617:D623)</f>
        <v>1472</v>
      </c>
      <c r="E616" s="640">
        <f>D616/B616</f>
        <v>3.33786848072562</v>
      </c>
      <c r="F616" s="647">
        <v>1.1219512195122</v>
      </c>
    </row>
    <row r="617" spans="1:6">
      <c r="A617" s="576" t="s">
        <v>559</v>
      </c>
      <c r="B617" s="638">
        <v>28</v>
      </c>
      <c r="C617" s="638">
        <v>75</v>
      </c>
      <c r="D617" s="639">
        <v>75</v>
      </c>
      <c r="E617" s="640">
        <f>D617/B617</f>
        <v>2.67857142857143</v>
      </c>
      <c r="F617" s="647">
        <v>0.914634146341463</v>
      </c>
    </row>
    <row r="618" spans="1:6">
      <c r="A618" s="576" t="s">
        <v>560</v>
      </c>
      <c r="B618" s="638"/>
      <c r="C618" s="638">
        <v>468</v>
      </c>
      <c r="D618" s="639">
        <v>468</v>
      </c>
      <c r="E618" s="640"/>
      <c r="F618" s="647">
        <v>0.912280701754386</v>
      </c>
    </row>
    <row r="619" spans="1:6">
      <c r="A619" s="576" t="s">
        <v>561</v>
      </c>
      <c r="B619" s="638"/>
      <c r="C619" s="638"/>
      <c r="D619" s="639"/>
      <c r="E619" s="640"/>
      <c r="F619" s="647"/>
    </row>
    <row r="620" spans="1:6">
      <c r="A620" s="576" t="s">
        <v>562</v>
      </c>
      <c r="B620" s="638"/>
      <c r="C620" s="638">
        <v>429</v>
      </c>
      <c r="D620" s="639">
        <v>429</v>
      </c>
      <c r="E620" s="640"/>
      <c r="F620" s="647">
        <v>2.09268292682927</v>
      </c>
    </row>
    <row r="621" spans="1:6">
      <c r="A621" s="576" t="s">
        <v>563</v>
      </c>
      <c r="B621" s="638">
        <v>413</v>
      </c>
      <c r="C621" s="638">
        <v>351</v>
      </c>
      <c r="D621" s="639">
        <v>351</v>
      </c>
      <c r="E621" s="640">
        <f>D621/B621</f>
        <v>0.849878934624697</v>
      </c>
      <c r="F621" s="647">
        <v>1.16225165562914</v>
      </c>
    </row>
    <row r="622" spans="1:6">
      <c r="A622" s="576" t="s">
        <v>564</v>
      </c>
      <c r="B622" s="638"/>
      <c r="C622" s="638">
        <v>93</v>
      </c>
      <c r="D622" s="639">
        <v>93</v>
      </c>
      <c r="E622" s="640"/>
      <c r="F622" s="647">
        <v>0.678832116788321</v>
      </c>
    </row>
    <row r="623" spans="1:6">
      <c r="A623" s="576" t="s">
        <v>565</v>
      </c>
      <c r="B623" s="638"/>
      <c r="C623" s="638">
        <v>56</v>
      </c>
      <c r="D623" s="639">
        <v>56</v>
      </c>
      <c r="E623" s="640"/>
      <c r="F623" s="647">
        <v>0.767123287671233</v>
      </c>
    </row>
    <row r="624" spans="1:6">
      <c r="A624" s="637" t="s">
        <v>566</v>
      </c>
      <c r="B624" s="638">
        <v>416</v>
      </c>
      <c r="C624" s="638">
        <v>605</v>
      </c>
      <c r="D624" s="639">
        <f>SUM(D625:D632)</f>
        <v>605</v>
      </c>
      <c r="E624" s="640">
        <f>D624/B624</f>
        <v>1.45432692307692</v>
      </c>
      <c r="F624" s="647">
        <v>1.23721881390593</v>
      </c>
    </row>
    <row r="625" spans="1:6">
      <c r="A625" s="576" t="s">
        <v>126</v>
      </c>
      <c r="B625" s="638"/>
      <c r="C625" s="638">
        <v>62</v>
      </c>
      <c r="D625" s="639">
        <v>62</v>
      </c>
      <c r="E625" s="640"/>
      <c r="F625" s="647">
        <v>1.16981132075472</v>
      </c>
    </row>
    <row r="626" spans="1:6">
      <c r="A626" s="576" t="s">
        <v>127</v>
      </c>
      <c r="B626" s="638"/>
      <c r="C626" s="638">
        <v>4</v>
      </c>
      <c r="D626" s="639">
        <v>4</v>
      </c>
      <c r="E626" s="640"/>
      <c r="F626" s="647">
        <v>0.571428571428571</v>
      </c>
    </row>
    <row r="627" spans="1:6">
      <c r="A627" s="576" t="s">
        <v>128</v>
      </c>
      <c r="B627" s="638"/>
      <c r="C627" s="638">
        <v>24</v>
      </c>
      <c r="D627" s="639">
        <v>24</v>
      </c>
      <c r="E627" s="640"/>
      <c r="F627" s="647">
        <v>1.04347826086957</v>
      </c>
    </row>
    <row r="628" spans="1:6">
      <c r="A628" s="576" t="s">
        <v>567</v>
      </c>
      <c r="B628" s="638"/>
      <c r="C628" s="638">
        <v>46</v>
      </c>
      <c r="D628" s="639">
        <v>46</v>
      </c>
      <c r="E628" s="640"/>
      <c r="F628" s="647">
        <v>9.2</v>
      </c>
    </row>
    <row r="629" spans="1:6">
      <c r="A629" s="576" t="s">
        <v>568</v>
      </c>
      <c r="B629" s="638"/>
      <c r="C629" s="638">
        <v>60</v>
      </c>
      <c r="D629" s="639">
        <v>60</v>
      </c>
      <c r="E629" s="640"/>
      <c r="F629" s="647">
        <v>1.2</v>
      </c>
    </row>
    <row r="630" spans="1:6">
      <c r="A630" s="576" t="s">
        <v>569</v>
      </c>
      <c r="B630" s="638"/>
      <c r="C630" s="638"/>
      <c r="D630" s="639"/>
      <c r="E630" s="640"/>
      <c r="F630" s="647"/>
    </row>
    <row r="631" spans="1:6">
      <c r="A631" s="576" t="s">
        <v>570</v>
      </c>
      <c r="B631" s="638">
        <v>178</v>
      </c>
      <c r="C631" s="638">
        <v>292</v>
      </c>
      <c r="D631" s="639">
        <v>292</v>
      </c>
      <c r="E631" s="640">
        <f>D631/B631</f>
        <v>1.64044943820225</v>
      </c>
      <c r="F631" s="647">
        <v>1.03914590747331</v>
      </c>
    </row>
    <row r="632" spans="1:6">
      <c r="A632" s="576" t="s">
        <v>571</v>
      </c>
      <c r="B632" s="638">
        <v>143</v>
      </c>
      <c r="C632" s="638">
        <v>117</v>
      </c>
      <c r="D632" s="639">
        <v>117</v>
      </c>
      <c r="E632" s="640">
        <f>D632/B632</f>
        <v>0.818181818181818</v>
      </c>
      <c r="F632" s="647">
        <v>1.67142857142857</v>
      </c>
    </row>
    <row r="633" spans="1:6">
      <c r="A633" s="637" t="s">
        <v>572</v>
      </c>
      <c r="B633" s="638"/>
      <c r="C633" s="638"/>
      <c r="D633" s="639"/>
      <c r="E633" s="640"/>
      <c r="F633" s="647"/>
    </row>
    <row r="634" spans="1:6">
      <c r="A634" s="576" t="s">
        <v>126</v>
      </c>
      <c r="B634" s="638"/>
      <c r="C634" s="638"/>
      <c r="D634" s="639"/>
      <c r="E634" s="640"/>
      <c r="F634" s="647"/>
    </row>
    <row r="635" spans="1:6">
      <c r="A635" s="576" t="s">
        <v>127</v>
      </c>
      <c r="B635" s="638"/>
      <c r="C635" s="638"/>
      <c r="D635" s="639"/>
      <c r="E635" s="640"/>
      <c r="F635" s="647"/>
    </row>
    <row r="636" spans="1:6">
      <c r="A636" s="576" t="s">
        <v>128</v>
      </c>
      <c r="B636" s="638"/>
      <c r="C636" s="638"/>
      <c r="D636" s="639"/>
      <c r="E636" s="640"/>
      <c r="F636" s="647"/>
    </row>
    <row r="637" spans="1:6">
      <c r="A637" s="576" t="s">
        <v>573</v>
      </c>
      <c r="B637" s="638"/>
      <c r="C637" s="638"/>
      <c r="D637" s="639"/>
      <c r="E637" s="640"/>
      <c r="F637" s="647"/>
    </row>
    <row r="638" spans="1:6">
      <c r="A638" s="637" t="s">
        <v>574</v>
      </c>
      <c r="B638" s="638">
        <v>330</v>
      </c>
      <c r="C638" s="638">
        <v>2560</v>
      </c>
      <c r="D638" s="639">
        <f>SUM(D639:D640)</f>
        <v>2560</v>
      </c>
      <c r="E638" s="640">
        <f>D638/B638</f>
        <v>7.75757575757576</v>
      </c>
      <c r="F638" s="647">
        <v>0.8731241473397</v>
      </c>
    </row>
    <row r="639" spans="1:6">
      <c r="A639" s="576" t="s">
        <v>575</v>
      </c>
      <c r="B639" s="638">
        <v>30</v>
      </c>
      <c r="C639" s="638">
        <v>234</v>
      </c>
      <c r="D639" s="639">
        <v>234</v>
      </c>
      <c r="E639" s="640">
        <f>D639/B639</f>
        <v>7.8</v>
      </c>
      <c r="F639" s="647">
        <v>0.97907949790795</v>
      </c>
    </row>
    <row r="640" spans="1:6">
      <c r="A640" s="576" t="s">
        <v>576</v>
      </c>
      <c r="B640" s="638">
        <v>300</v>
      </c>
      <c r="C640" s="638">
        <v>2326</v>
      </c>
      <c r="D640" s="639">
        <v>2326</v>
      </c>
      <c r="E640" s="640">
        <f>D640/B640</f>
        <v>7.75333333333333</v>
      </c>
      <c r="F640" s="647">
        <v>0.863720757519495</v>
      </c>
    </row>
    <row r="641" spans="1:6">
      <c r="A641" s="637" t="s">
        <v>577</v>
      </c>
      <c r="B641" s="638">
        <v>10</v>
      </c>
      <c r="C641" s="638">
        <v>88</v>
      </c>
      <c r="D641" s="639">
        <f>SUM(D642:D643)</f>
        <v>88</v>
      </c>
      <c r="E641" s="640">
        <f>D641/B641</f>
        <v>8.8</v>
      </c>
      <c r="F641" s="647">
        <v>0.624113475177305</v>
      </c>
    </row>
    <row r="642" spans="1:6">
      <c r="A642" s="576" t="s">
        <v>578</v>
      </c>
      <c r="B642" s="638">
        <v>10</v>
      </c>
      <c r="C642" s="638">
        <v>85</v>
      </c>
      <c r="D642" s="639">
        <v>85</v>
      </c>
      <c r="E642" s="640">
        <f>D642/B642</f>
        <v>8.5</v>
      </c>
      <c r="F642" s="647">
        <v>0.607142857142857</v>
      </c>
    </row>
    <row r="643" spans="1:6">
      <c r="A643" s="576" t="s">
        <v>579</v>
      </c>
      <c r="B643" s="638"/>
      <c r="C643" s="638">
        <v>3</v>
      </c>
      <c r="D643" s="639">
        <v>3</v>
      </c>
      <c r="E643" s="640"/>
      <c r="F643" s="647">
        <v>3</v>
      </c>
    </row>
    <row r="644" spans="1:6">
      <c r="A644" s="637" t="s">
        <v>580</v>
      </c>
      <c r="B644" s="638">
        <v>1174</v>
      </c>
      <c r="C644" s="638">
        <v>953</v>
      </c>
      <c r="D644" s="639">
        <f>SUM(D645:D646)</f>
        <v>953</v>
      </c>
      <c r="E644" s="640">
        <f>D644/B644</f>
        <v>0.81175468483816</v>
      </c>
      <c r="F644" s="647">
        <v>0.847111111111111</v>
      </c>
    </row>
    <row r="645" spans="1:6">
      <c r="A645" s="576" t="s">
        <v>581</v>
      </c>
      <c r="B645" s="638">
        <v>8</v>
      </c>
      <c r="C645" s="638">
        <v>3</v>
      </c>
      <c r="D645" s="639">
        <v>3</v>
      </c>
      <c r="E645" s="640"/>
      <c r="F645" s="647">
        <v>0.6</v>
      </c>
    </row>
    <row r="646" spans="1:6">
      <c r="A646" s="576" t="s">
        <v>582</v>
      </c>
      <c r="B646" s="638">
        <v>1166</v>
      </c>
      <c r="C646" s="638">
        <v>950</v>
      </c>
      <c r="D646" s="639">
        <v>950</v>
      </c>
      <c r="E646" s="640">
        <f>D646/B646</f>
        <v>0.8147512864494</v>
      </c>
      <c r="F646" s="647">
        <v>0.848214285714286</v>
      </c>
    </row>
    <row r="647" spans="1:6">
      <c r="A647" s="637" t="s">
        <v>583</v>
      </c>
      <c r="B647" s="638"/>
      <c r="C647" s="638"/>
      <c r="D647" s="639"/>
      <c r="E647" s="640"/>
      <c r="F647" s="647"/>
    </row>
    <row r="648" spans="1:6">
      <c r="A648" s="576" t="s">
        <v>584</v>
      </c>
      <c r="B648" s="638"/>
      <c r="C648" s="638"/>
      <c r="D648" s="639"/>
      <c r="E648" s="640"/>
      <c r="F648" s="647"/>
    </row>
    <row r="649" spans="1:6">
      <c r="A649" s="576" t="s">
        <v>585</v>
      </c>
      <c r="B649" s="638"/>
      <c r="C649" s="638"/>
      <c r="D649" s="639"/>
      <c r="E649" s="640"/>
      <c r="F649" s="647"/>
    </row>
    <row r="650" spans="1:6">
      <c r="A650" s="637" t="s">
        <v>586</v>
      </c>
      <c r="B650" s="638">
        <v>75</v>
      </c>
      <c r="C650" s="638">
        <v>58</v>
      </c>
      <c r="D650" s="639">
        <f>SUM(D651:D652)</f>
        <v>58</v>
      </c>
      <c r="E650" s="640">
        <f>D650/B650</f>
        <v>0.773333333333333</v>
      </c>
      <c r="F650" s="647">
        <v>0.783783783783784</v>
      </c>
    </row>
    <row r="651" spans="1:6">
      <c r="A651" s="576" t="s">
        <v>587</v>
      </c>
      <c r="B651" s="638">
        <v>69</v>
      </c>
      <c r="C651" s="638">
        <v>48</v>
      </c>
      <c r="D651" s="639">
        <v>48</v>
      </c>
      <c r="E651" s="640">
        <f>D651/B651</f>
        <v>0.695652173913043</v>
      </c>
      <c r="F651" s="647">
        <v>0.774193548387097</v>
      </c>
    </row>
    <row r="652" spans="1:6">
      <c r="A652" s="576" t="s">
        <v>588</v>
      </c>
      <c r="B652" s="638">
        <v>6</v>
      </c>
      <c r="C652" s="638">
        <v>10</v>
      </c>
      <c r="D652" s="639">
        <v>10</v>
      </c>
      <c r="E652" s="640">
        <f>D652/B652</f>
        <v>1.66666666666667</v>
      </c>
      <c r="F652" s="647">
        <v>0.833333333333333</v>
      </c>
    </row>
    <row r="653" spans="1:6">
      <c r="A653" s="637" t="s">
        <v>589</v>
      </c>
      <c r="B653" s="638">
        <v>429</v>
      </c>
      <c r="C653" s="638">
        <v>480</v>
      </c>
      <c r="D653" s="639">
        <f>SUM(D654:D656)</f>
        <v>480</v>
      </c>
      <c r="E653" s="640">
        <f>D653/B653</f>
        <v>1.11888111888112</v>
      </c>
      <c r="F653" s="647">
        <v>0.985626283367556</v>
      </c>
    </row>
    <row r="654" spans="1:6">
      <c r="A654" s="576" t="s">
        <v>590</v>
      </c>
      <c r="B654" s="638"/>
      <c r="C654" s="638"/>
      <c r="D654" s="639"/>
      <c r="E654" s="640"/>
      <c r="F654" s="647"/>
    </row>
    <row r="655" spans="1:6">
      <c r="A655" s="576" t="s">
        <v>591</v>
      </c>
      <c r="B655" s="638">
        <v>429</v>
      </c>
      <c r="C655" s="638">
        <v>480</v>
      </c>
      <c r="D655" s="639">
        <v>480</v>
      </c>
      <c r="E655" s="640">
        <f>D655/B655</f>
        <v>1.11888111888112</v>
      </c>
      <c r="F655" s="647">
        <v>0.985626283367556</v>
      </c>
    </row>
    <row r="656" spans="1:6">
      <c r="A656" s="576" t="s">
        <v>592</v>
      </c>
      <c r="B656" s="638"/>
      <c r="C656" s="638"/>
      <c r="D656" s="639"/>
      <c r="E656" s="640"/>
      <c r="F656" s="647"/>
    </row>
    <row r="657" spans="1:6">
      <c r="A657" s="637" t="s">
        <v>593</v>
      </c>
      <c r="B657" s="638"/>
      <c r="C657" s="638"/>
      <c r="D657" s="639"/>
      <c r="E657" s="640"/>
      <c r="F657" s="647"/>
    </row>
    <row r="658" spans="1:6">
      <c r="A658" s="576" t="s">
        <v>594</v>
      </c>
      <c r="B658" s="638"/>
      <c r="C658" s="638"/>
      <c r="D658" s="639"/>
      <c r="E658" s="640"/>
      <c r="F658" s="647"/>
    </row>
    <row r="659" spans="1:6">
      <c r="A659" s="576" t="s">
        <v>595</v>
      </c>
      <c r="B659" s="638"/>
      <c r="C659" s="638"/>
      <c r="D659" s="639"/>
      <c r="E659" s="640"/>
      <c r="F659" s="647"/>
    </row>
    <row r="660" spans="1:6">
      <c r="A660" s="576" t="s">
        <v>596</v>
      </c>
      <c r="B660" s="638"/>
      <c r="C660" s="638"/>
      <c r="D660" s="639"/>
      <c r="E660" s="640"/>
      <c r="F660" s="647"/>
    </row>
    <row r="661" spans="1:6">
      <c r="A661" s="637" t="s">
        <v>597</v>
      </c>
      <c r="B661" s="638">
        <v>248</v>
      </c>
      <c r="C661" s="638">
        <v>219</v>
      </c>
      <c r="D661" s="639">
        <f>SUM(D662:D668)</f>
        <v>219</v>
      </c>
      <c r="E661" s="640">
        <f>D661/B661</f>
        <v>0.883064516129032</v>
      </c>
      <c r="F661" s="647">
        <v>1.28823529411765</v>
      </c>
    </row>
    <row r="662" spans="1:6">
      <c r="A662" s="576" t="s">
        <v>126</v>
      </c>
      <c r="B662" s="638"/>
      <c r="C662" s="638">
        <v>90</v>
      </c>
      <c r="D662" s="639">
        <v>90</v>
      </c>
      <c r="E662" s="640"/>
      <c r="F662" s="647">
        <v>1.01123595505618</v>
      </c>
    </row>
    <row r="663" spans="1:6">
      <c r="A663" s="576" t="s">
        <v>127</v>
      </c>
      <c r="B663" s="638"/>
      <c r="C663" s="638">
        <v>12</v>
      </c>
      <c r="D663" s="639">
        <v>12</v>
      </c>
      <c r="E663" s="640"/>
      <c r="F663" s="647"/>
    </row>
    <row r="664" spans="1:6">
      <c r="A664" s="576" t="s">
        <v>128</v>
      </c>
      <c r="B664" s="638"/>
      <c r="C664" s="638">
        <v>50</v>
      </c>
      <c r="D664" s="639">
        <v>50</v>
      </c>
      <c r="E664" s="640"/>
      <c r="F664" s="647">
        <v>1.38888888888889</v>
      </c>
    </row>
    <row r="665" spans="1:6">
      <c r="A665" s="576" t="s">
        <v>598</v>
      </c>
      <c r="B665" s="638">
        <v>44</v>
      </c>
      <c r="C665" s="638">
        <v>57</v>
      </c>
      <c r="D665" s="639">
        <v>57</v>
      </c>
      <c r="E665" s="640">
        <f>D665/B665</f>
        <v>1.29545454545455</v>
      </c>
      <c r="F665" s="647">
        <v>3.16666666666667</v>
      </c>
    </row>
    <row r="666" spans="1:6">
      <c r="A666" s="576" t="s">
        <v>599</v>
      </c>
      <c r="B666" s="638"/>
      <c r="C666" s="638"/>
      <c r="D666" s="639"/>
      <c r="E666" s="640"/>
      <c r="F666" s="647"/>
    </row>
    <row r="667" spans="1:6">
      <c r="A667" s="576" t="s">
        <v>135</v>
      </c>
      <c r="B667" s="638"/>
      <c r="C667" s="638"/>
      <c r="D667" s="639"/>
      <c r="E667" s="640"/>
      <c r="F667" s="647"/>
    </row>
    <row r="668" spans="1:6">
      <c r="A668" s="576" t="s">
        <v>600</v>
      </c>
      <c r="B668" s="638">
        <v>40</v>
      </c>
      <c r="C668" s="638">
        <v>10</v>
      </c>
      <c r="D668" s="639">
        <v>10</v>
      </c>
      <c r="E668" s="640"/>
      <c r="F668" s="647">
        <v>0.37037037037037</v>
      </c>
    </row>
    <row r="669" spans="1:6">
      <c r="A669" s="637" t="s">
        <v>601</v>
      </c>
      <c r="B669" s="638"/>
      <c r="C669" s="638">
        <v>578</v>
      </c>
      <c r="D669" s="639">
        <f>SUM(D670:D671)</f>
        <v>578</v>
      </c>
      <c r="E669" s="640"/>
      <c r="F669" s="647"/>
    </row>
    <row r="670" spans="1:6">
      <c r="A670" s="576" t="s">
        <v>602</v>
      </c>
      <c r="B670" s="638"/>
      <c r="C670" s="638">
        <v>114</v>
      </c>
      <c r="D670" s="639">
        <v>114</v>
      </c>
      <c r="E670" s="640"/>
      <c r="F670" s="647"/>
    </row>
    <row r="671" spans="1:6">
      <c r="A671" s="576" t="s">
        <v>603</v>
      </c>
      <c r="B671" s="638"/>
      <c r="C671" s="638">
        <v>464</v>
      </c>
      <c r="D671" s="639">
        <v>464</v>
      </c>
      <c r="E671" s="640"/>
      <c r="F671" s="647"/>
    </row>
    <row r="672" spans="1:6">
      <c r="A672" s="637" t="s">
        <v>604</v>
      </c>
      <c r="B672" s="638">
        <v>166</v>
      </c>
      <c r="C672" s="638">
        <v>294</v>
      </c>
      <c r="D672" s="639">
        <f>D673</f>
        <v>294</v>
      </c>
      <c r="E672" s="640">
        <f>D672/B672</f>
        <v>1.7710843373494</v>
      </c>
      <c r="F672" s="647">
        <v>0.351674641148325</v>
      </c>
    </row>
    <row r="673" spans="1:6">
      <c r="A673" s="576" t="s">
        <v>605</v>
      </c>
      <c r="B673" s="638">
        <v>166</v>
      </c>
      <c r="C673" s="638">
        <v>294</v>
      </c>
      <c r="D673" s="639">
        <v>294</v>
      </c>
      <c r="E673" s="640">
        <f>D673/B673</f>
        <v>1.7710843373494</v>
      </c>
      <c r="F673" s="647">
        <v>0.351674641148325</v>
      </c>
    </row>
    <row r="674" spans="1:6">
      <c r="A674" s="637" t="s">
        <v>606</v>
      </c>
      <c r="B674" s="638">
        <v>39176</v>
      </c>
      <c r="C674" s="638">
        <v>44315</v>
      </c>
      <c r="D674" s="639">
        <f>SUM(D675,D680,D694,D698,D710,D713,D717,D722,D726,D730,D733,D742,D744)</f>
        <v>43075</v>
      </c>
      <c r="E674" s="640">
        <f>D674/B674</f>
        <v>1.09952521952216</v>
      </c>
      <c r="F674" s="647">
        <v>1.4356897643569</v>
      </c>
    </row>
    <row r="675" spans="1:6">
      <c r="A675" s="637" t="s">
        <v>607</v>
      </c>
      <c r="B675" s="638">
        <v>338</v>
      </c>
      <c r="C675" s="638">
        <v>337</v>
      </c>
      <c r="D675" s="639">
        <f>SUM(D676:D679)</f>
        <v>337</v>
      </c>
      <c r="E675" s="640">
        <f>D675/B675</f>
        <v>0.997041420118343</v>
      </c>
      <c r="F675" s="647">
        <v>0.971181556195965</v>
      </c>
    </row>
    <row r="676" spans="1:6">
      <c r="A676" s="576" t="s">
        <v>126</v>
      </c>
      <c r="B676" s="638"/>
      <c r="C676" s="638">
        <v>292</v>
      </c>
      <c r="D676" s="639">
        <v>292</v>
      </c>
      <c r="E676" s="640"/>
      <c r="F676" s="647">
        <v>0.976588628762542</v>
      </c>
    </row>
    <row r="677" spans="1:6">
      <c r="A677" s="576" t="s">
        <v>127</v>
      </c>
      <c r="B677" s="638"/>
      <c r="C677" s="638">
        <v>2</v>
      </c>
      <c r="D677" s="639">
        <v>2</v>
      </c>
      <c r="E677" s="640"/>
      <c r="F677" s="647">
        <v>0.666666666666667</v>
      </c>
    </row>
    <row r="678" spans="1:6">
      <c r="A678" s="576" t="s">
        <v>128</v>
      </c>
      <c r="B678" s="638"/>
      <c r="C678" s="638">
        <v>38</v>
      </c>
      <c r="D678" s="639">
        <v>38</v>
      </c>
      <c r="E678" s="640"/>
      <c r="F678" s="647">
        <v>1.02702702702703</v>
      </c>
    </row>
    <row r="679" spans="1:6">
      <c r="A679" s="576" t="s">
        <v>608</v>
      </c>
      <c r="B679" s="638">
        <v>5</v>
      </c>
      <c r="C679" s="638">
        <v>5</v>
      </c>
      <c r="D679" s="639">
        <v>5</v>
      </c>
      <c r="E679" s="640">
        <f>D679/B679</f>
        <v>1</v>
      </c>
      <c r="F679" s="647">
        <v>0.625</v>
      </c>
    </row>
    <row r="680" spans="1:6">
      <c r="A680" s="637" t="s">
        <v>609</v>
      </c>
      <c r="B680" s="638">
        <v>23876</v>
      </c>
      <c r="C680" s="638">
        <v>8525</v>
      </c>
      <c r="D680" s="639">
        <f>SUM(D681:D693)</f>
        <v>8525</v>
      </c>
      <c r="E680" s="640"/>
      <c r="F680" s="647">
        <v>0.793318444072213</v>
      </c>
    </row>
    <row r="681" spans="1:6">
      <c r="A681" s="576" t="s">
        <v>610</v>
      </c>
      <c r="B681" s="638">
        <v>20151</v>
      </c>
      <c r="C681" s="638">
        <v>3737</v>
      </c>
      <c r="D681" s="639">
        <v>3737</v>
      </c>
      <c r="E681" s="640"/>
      <c r="F681" s="647">
        <v>0.445729961832061</v>
      </c>
    </row>
    <row r="682" spans="1:6">
      <c r="A682" s="576" t="s">
        <v>611</v>
      </c>
      <c r="B682" s="638">
        <v>3725</v>
      </c>
      <c r="C682" s="638">
        <v>4183</v>
      </c>
      <c r="D682" s="639">
        <v>4183</v>
      </c>
      <c r="E682" s="640">
        <f>D682/B682</f>
        <v>1.12295302013423</v>
      </c>
      <c r="F682" s="647">
        <v>2.0915</v>
      </c>
    </row>
    <row r="683" spans="1:6">
      <c r="A683" s="576" t="s">
        <v>612</v>
      </c>
      <c r="B683" s="638"/>
      <c r="C683" s="638"/>
      <c r="D683" s="639"/>
      <c r="E683" s="640"/>
      <c r="F683" s="647"/>
    </row>
    <row r="684" spans="1:6">
      <c r="A684" s="576" t="s">
        <v>613</v>
      </c>
      <c r="B684" s="638"/>
      <c r="C684" s="638"/>
      <c r="D684" s="639"/>
      <c r="E684" s="640"/>
      <c r="F684" s="647"/>
    </row>
    <row r="685" spans="1:6">
      <c r="A685" s="576" t="s">
        <v>614</v>
      </c>
      <c r="B685" s="638"/>
      <c r="C685" s="638"/>
      <c r="D685" s="639"/>
      <c r="E685" s="640"/>
      <c r="F685" s="647"/>
    </row>
    <row r="686" spans="1:6">
      <c r="A686" s="576" t="s">
        <v>615</v>
      </c>
      <c r="B686" s="638"/>
      <c r="C686" s="638"/>
      <c r="D686" s="639"/>
      <c r="E686" s="640"/>
      <c r="F686" s="647"/>
    </row>
    <row r="687" spans="1:6">
      <c r="A687" s="576" t="s">
        <v>616</v>
      </c>
      <c r="B687" s="638"/>
      <c r="C687" s="638"/>
      <c r="D687" s="639"/>
      <c r="E687" s="640"/>
      <c r="F687" s="647"/>
    </row>
    <row r="688" spans="1:6">
      <c r="A688" s="576" t="s">
        <v>617</v>
      </c>
      <c r="B688" s="638"/>
      <c r="C688" s="638"/>
      <c r="D688" s="639"/>
      <c r="E688" s="640"/>
      <c r="F688" s="647"/>
    </row>
    <row r="689" spans="1:6">
      <c r="A689" s="576" t="s">
        <v>618</v>
      </c>
      <c r="B689" s="638"/>
      <c r="C689" s="638"/>
      <c r="D689" s="639"/>
      <c r="E689" s="640"/>
      <c r="F689" s="647"/>
    </row>
    <row r="690" spans="1:6">
      <c r="A690" s="576" t="s">
        <v>619</v>
      </c>
      <c r="B690" s="638"/>
      <c r="C690" s="638"/>
      <c r="D690" s="639"/>
      <c r="E690" s="640"/>
      <c r="F690" s="647"/>
    </row>
    <row r="691" spans="1:6">
      <c r="A691" s="576" t="s">
        <v>620</v>
      </c>
      <c r="B691" s="638"/>
      <c r="C691" s="638"/>
      <c r="D691" s="639"/>
      <c r="E691" s="640"/>
      <c r="F691" s="647"/>
    </row>
    <row r="692" spans="1:6">
      <c r="A692" s="576" t="s">
        <v>621</v>
      </c>
      <c r="B692" s="638"/>
      <c r="C692" s="638"/>
      <c r="D692" s="639"/>
      <c r="E692" s="640"/>
      <c r="F692" s="647"/>
    </row>
    <row r="693" spans="1:6">
      <c r="A693" s="576" t="s">
        <v>622</v>
      </c>
      <c r="B693" s="638"/>
      <c r="C693" s="638">
        <v>605</v>
      </c>
      <c r="D693" s="639">
        <v>605</v>
      </c>
      <c r="E693" s="640"/>
      <c r="F693" s="647">
        <v>1.67127071823204</v>
      </c>
    </row>
    <row r="694" spans="1:6">
      <c r="A694" s="637" t="s">
        <v>623</v>
      </c>
      <c r="B694" s="638">
        <v>4469</v>
      </c>
      <c r="C694" s="638">
        <v>22016</v>
      </c>
      <c r="D694" s="639">
        <f>SUM(D695:D697)</f>
        <v>22016</v>
      </c>
      <c r="E694" s="640">
        <f t="shared" ref="E694:E701" si="1">D694/B694</f>
        <v>4.92638174088163</v>
      </c>
      <c r="F694" s="647">
        <v>5.07281105990783</v>
      </c>
    </row>
    <row r="695" spans="1:6">
      <c r="A695" s="576" t="s">
        <v>624</v>
      </c>
      <c r="B695" s="638">
        <v>1027</v>
      </c>
      <c r="C695" s="638">
        <v>1014</v>
      </c>
      <c r="D695" s="639">
        <v>1014</v>
      </c>
      <c r="E695" s="640">
        <f t="shared" si="1"/>
        <v>0.987341772151899</v>
      </c>
      <c r="F695" s="647">
        <v>2.57360406091371</v>
      </c>
    </row>
    <row r="696" spans="1:6">
      <c r="A696" s="576" t="s">
        <v>625</v>
      </c>
      <c r="B696" s="638">
        <v>3272</v>
      </c>
      <c r="C696" s="638">
        <v>3173</v>
      </c>
      <c r="D696" s="639">
        <v>3173</v>
      </c>
      <c r="E696" s="640">
        <f t="shared" si="1"/>
        <v>0.969743276283619</v>
      </c>
      <c r="F696" s="647">
        <v>1.00157828282828</v>
      </c>
    </row>
    <row r="697" spans="1:6">
      <c r="A697" s="576" t="s">
        <v>626</v>
      </c>
      <c r="B697" s="638">
        <v>170</v>
      </c>
      <c r="C697" s="638">
        <v>17829</v>
      </c>
      <c r="D697" s="639">
        <v>17829</v>
      </c>
      <c r="E697" s="640">
        <f t="shared" si="1"/>
        <v>104.876470588235</v>
      </c>
      <c r="F697" s="647">
        <v>22.9164524421594</v>
      </c>
    </row>
    <row r="698" spans="1:6">
      <c r="A698" s="637" t="s">
        <v>627</v>
      </c>
      <c r="B698" s="638">
        <v>3852</v>
      </c>
      <c r="C698" s="638">
        <v>5576</v>
      </c>
      <c r="D698" s="639">
        <f>SUM(D699:D709)</f>
        <v>5336</v>
      </c>
      <c r="E698" s="640">
        <f t="shared" si="1"/>
        <v>1.3852544132918</v>
      </c>
      <c r="F698" s="647">
        <v>1.22779567418316</v>
      </c>
    </row>
    <row r="699" spans="1:6">
      <c r="A699" s="576" t="s">
        <v>628</v>
      </c>
      <c r="B699" s="638">
        <v>811</v>
      </c>
      <c r="C699" s="638">
        <v>811</v>
      </c>
      <c r="D699" s="639">
        <v>811</v>
      </c>
      <c r="E699" s="640">
        <f t="shared" si="1"/>
        <v>1</v>
      </c>
      <c r="F699" s="647">
        <v>1.00247218788628</v>
      </c>
    </row>
    <row r="700" spans="1:6">
      <c r="A700" s="576" t="s">
        <v>629</v>
      </c>
      <c r="B700" s="638">
        <v>99</v>
      </c>
      <c r="C700" s="638">
        <v>111</v>
      </c>
      <c r="D700" s="639">
        <v>111</v>
      </c>
      <c r="E700" s="640">
        <f t="shared" si="1"/>
        <v>1.12121212121212</v>
      </c>
      <c r="F700" s="647">
        <v>1.16842105263158</v>
      </c>
    </row>
    <row r="701" spans="1:6">
      <c r="A701" s="576" t="s">
        <v>630</v>
      </c>
      <c r="B701" s="638">
        <v>2664</v>
      </c>
      <c r="C701" s="638">
        <v>2348</v>
      </c>
      <c r="D701" s="639">
        <v>2348</v>
      </c>
      <c r="E701" s="640">
        <f t="shared" si="1"/>
        <v>0.881381381381381</v>
      </c>
      <c r="F701" s="647">
        <v>2.35979899497487</v>
      </c>
    </row>
    <row r="702" spans="1:6">
      <c r="A702" s="576" t="s">
        <v>631</v>
      </c>
      <c r="B702" s="638"/>
      <c r="C702" s="638"/>
      <c r="D702" s="639"/>
      <c r="E702" s="640"/>
      <c r="F702" s="647"/>
    </row>
    <row r="703" spans="1:6">
      <c r="A703" s="576" t="s">
        <v>632</v>
      </c>
      <c r="B703" s="638"/>
      <c r="C703" s="638"/>
      <c r="D703" s="639"/>
      <c r="E703" s="640"/>
      <c r="F703" s="647"/>
    </row>
    <row r="704" spans="1:6">
      <c r="A704" s="576" t="s">
        <v>633</v>
      </c>
      <c r="B704" s="638"/>
      <c r="C704" s="638"/>
      <c r="D704" s="639"/>
      <c r="E704" s="640"/>
      <c r="F704" s="647"/>
    </row>
    <row r="705" spans="1:6">
      <c r="A705" s="576" t="s">
        <v>634</v>
      </c>
      <c r="B705" s="638"/>
      <c r="C705" s="638"/>
      <c r="D705" s="639"/>
      <c r="E705" s="640"/>
      <c r="F705" s="647"/>
    </row>
    <row r="706" spans="1:6">
      <c r="A706" s="576" t="s">
        <v>635</v>
      </c>
      <c r="B706" s="638">
        <v>189</v>
      </c>
      <c r="C706" s="638">
        <v>1692</v>
      </c>
      <c r="D706" s="639">
        <v>1692</v>
      </c>
      <c r="E706" s="640">
        <f>D706/B706</f>
        <v>8.95238095238095</v>
      </c>
      <c r="F706" s="647">
        <v>0.947899159663866</v>
      </c>
    </row>
    <row r="707" spans="1:6">
      <c r="A707" s="576" t="s">
        <v>636</v>
      </c>
      <c r="B707" s="638">
        <v>89</v>
      </c>
      <c r="C707" s="638">
        <v>378</v>
      </c>
      <c r="D707" s="639">
        <v>138</v>
      </c>
      <c r="E707" s="640">
        <f>D707/B707</f>
        <v>1.55056179775281</v>
      </c>
      <c r="F707" s="647">
        <v>0.404692082111437</v>
      </c>
    </row>
    <row r="708" spans="1:6">
      <c r="A708" s="576" t="s">
        <v>637</v>
      </c>
      <c r="B708" s="638"/>
      <c r="C708" s="638">
        <v>234</v>
      </c>
      <c r="D708" s="639">
        <v>234</v>
      </c>
      <c r="E708" s="640"/>
      <c r="F708" s="647">
        <v>0.835714285714286</v>
      </c>
    </row>
    <row r="709" spans="1:6">
      <c r="A709" s="576" t="s">
        <v>638</v>
      </c>
      <c r="B709" s="638"/>
      <c r="C709" s="638">
        <v>2</v>
      </c>
      <c r="D709" s="639">
        <v>2</v>
      </c>
      <c r="E709" s="640"/>
      <c r="F709" s="647">
        <v>0.0487804878048781</v>
      </c>
    </row>
    <row r="710" spans="1:6">
      <c r="A710" s="637" t="s">
        <v>639</v>
      </c>
      <c r="B710" s="638"/>
      <c r="C710" s="638"/>
      <c r="D710" s="639"/>
      <c r="E710" s="640"/>
      <c r="F710" s="647"/>
    </row>
    <row r="711" spans="1:6">
      <c r="A711" s="576" t="s">
        <v>640</v>
      </c>
      <c r="B711" s="638"/>
      <c r="C711" s="638"/>
      <c r="D711" s="639"/>
      <c r="E711" s="640"/>
      <c r="F711" s="647"/>
    </row>
    <row r="712" spans="1:6">
      <c r="A712" s="576" t="s">
        <v>641</v>
      </c>
      <c r="B712" s="638"/>
      <c r="C712" s="638"/>
      <c r="D712" s="639"/>
      <c r="E712" s="640"/>
      <c r="F712" s="647"/>
    </row>
    <row r="713" spans="1:6">
      <c r="A713" s="637" t="s">
        <v>642</v>
      </c>
      <c r="B713" s="638">
        <v>263</v>
      </c>
      <c r="C713" s="638">
        <v>1065</v>
      </c>
      <c r="D713" s="639">
        <f>SUM(D714:D716)</f>
        <v>1065</v>
      </c>
      <c r="E713" s="640">
        <f>D713/B713</f>
        <v>4.04942965779468</v>
      </c>
      <c r="F713" s="647">
        <v>0.961191335740072</v>
      </c>
    </row>
    <row r="714" spans="1:6">
      <c r="A714" s="576" t="s">
        <v>643</v>
      </c>
      <c r="B714" s="638"/>
      <c r="C714" s="638"/>
      <c r="D714" s="639"/>
      <c r="E714" s="640"/>
      <c r="F714" s="647"/>
    </row>
    <row r="715" spans="1:6">
      <c r="A715" s="576" t="s">
        <v>644</v>
      </c>
      <c r="B715" s="638"/>
      <c r="C715" s="638">
        <v>998</v>
      </c>
      <c r="D715" s="639">
        <v>998</v>
      </c>
      <c r="E715" s="640"/>
      <c r="F715" s="647">
        <v>1.03850156087409</v>
      </c>
    </row>
    <row r="716" spans="1:6">
      <c r="A716" s="576" t="s">
        <v>645</v>
      </c>
      <c r="B716" s="638">
        <v>263</v>
      </c>
      <c r="C716" s="638">
        <v>67</v>
      </c>
      <c r="D716" s="639">
        <v>67</v>
      </c>
      <c r="E716" s="640"/>
      <c r="F716" s="647">
        <v>0.45578231292517</v>
      </c>
    </row>
    <row r="717" spans="1:6">
      <c r="A717" s="637" t="s">
        <v>646</v>
      </c>
      <c r="B717" s="638">
        <v>4734</v>
      </c>
      <c r="C717" s="638">
        <v>2877</v>
      </c>
      <c r="D717" s="639">
        <f>SUM(D718:D721)</f>
        <v>2877</v>
      </c>
      <c r="E717" s="640">
        <f>D717/B717</f>
        <v>0.607731305449937</v>
      </c>
      <c r="F717" s="647">
        <v>0.675035194744252</v>
      </c>
    </row>
    <row r="718" spans="1:6">
      <c r="A718" s="576" t="s">
        <v>647</v>
      </c>
      <c r="B718" s="638">
        <v>1440</v>
      </c>
      <c r="C718" s="638">
        <v>1433</v>
      </c>
      <c r="D718" s="639">
        <v>1433</v>
      </c>
      <c r="E718" s="640">
        <f>D718/B718</f>
        <v>0.995138888888889</v>
      </c>
      <c r="F718" s="647">
        <v>1.01775568181818</v>
      </c>
    </row>
    <row r="719" spans="1:6">
      <c r="A719" s="576" t="s">
        <v>648</v>
      </c>
      <c r="B719" s="638">
        <v>2911</v>
      </c>
      <c r="C719" s="638">
        <v>1204</v>
      </c>
      <c r="D719" s="639">
        <v>1204</v>
      </c>
      <c r="E719" s="640"/>
      <c r="F719" s="647">
        <v>0.488636363636364</v>
      </c>
    </row>
    <row r="720" spans="1:6">
      <c r="A720" s="576" t="s">
        <v>649</v>
      </c>
      <c r="B720" s="638">
        <v>383</v>
      </c>
      <c r="C720" s="638">
        <v>240</v>
      </c>
      <c r="D720" s="639">
        <v>240</v>
      </c>
      <c r="E720" s="640">
        <f>D720/B720</f>
        <v>0.626631853785901</v>
      </c>
      <c r="F720" s="647">
        <v>0.615384615384615</v>
      </c>
    </row>
    <row r="721" spans="1:6">
      <c r="A721" s="576" t="s">
        <v>650</v>
      </c>
      <c r="B721" s="638"/>
      <c r="C721" s="638"/>
      <c r="D721" s="639"/>
      <c r="E721" s="640"/>
      <c r="F721" s="647"/>
    </row>
    <row r="722" spans="1:6">
      <c r="A722" s="637" t="s">
        <v>651</v>
      </c>
      <c r="B722" s="638"/>
      <c r="C722" s="638"/>
      <c r="D722" s="639"/>
      <c r="E722" s="640"/>
      <c r="F722" s="647"/>
    </row>
    <row r="723" spans="1:6">
      <c r="A723" s="576" t="s">
        <v>652</v>
      </c>
      <c r="B723" s="638"/>
      <c r="C723" s="638"/>
      <c r="D723" s="639"/>
      <c r="E723" s="640"/>
      <c r="F723" s="647"/>
    </row>
    <row r="724" spans="1:6">
      <c r="A724" s="576" t="s">
        <v>653</v>
      </c>
      <c r="B724" s="638"/>
      <c r="C724" s="638"/>
      <c r="D724" s="639"/>
      <c r="E724" s="640"/>
      <c r="F724" s="647"/>
    </row>
    <row r="725" spans="1:6">
      <c r="A725" s="576" t="s">
        <v>654</v>
      </c>
      <c r="B725" s="638"/>
      <c r="C725" s="638"/>
      <c r="D725" s="639"/>
      <c r="E725" s="640"/>
      <c r="F725" s="647"/>
    </row>
    <row r="726" spans="1:6">
      <c r="A726" s="637" t="s">
        <v>655</v>
      </c>
      <c r="B726" s="638">
        <v>150</v>
      </c>
      <c r="C726" s="638">
        <v>1968</v>
      </c>
      <c r="D726" s="639">
        <f>SUM(D727:D729)</f>
        <v>1968</v>
      </c>
      <c r="E726" s="640">
        <f>D726/B726</f>
        <v>13.12</v>
      </c>
      <c r="F726" s="647">
        <v>2.77574047954866</v>
      </c>
    </row>
    <row r="727" spans="1:6">
      <c r="A727" s="576" t="s">
        <v>656</v>
      </c>
      <c r="B727" s="638">
        <v>150</v>
      </c>
      <c r="C727" s="638">
        <v>1968</v>
      </c>
      <c r="D727" s="639">
        <v>1968</v>
      </c>
      <c r="E727" s="640">
        <f>D727/B727</f>
        <v>13.12</v>
      </c>
      <c r="F727" s="647">
        <v>2.77574047954866</v>
      </c>
    </row>
    <row r="728" spans="1:6">
      <c r="A728" s="576" t="s">
        <v>657</v>
      </c>
      <c r="B728" s="638"/>
      <c r="C728" s="638"/>
      <c r="D728" s="639"/>
      <c r="E728" s="640"/>
      <c r="F728" s="647"/>
    </row>
    <row r="729" spans="1:6">
      <c r="A729" s="576" t="s">
        <v>658</v>
      </c>
      <c r="B729" s="638"/>
      <c r="C729" s="638"/>
      <c r="D729" s="639"/>
      <c r="E729" s="640"/>
      <c r="F729" s="647"/>
    </row>
    <row r="730" spans="1:6">
      <c r="A730" s="637" t="s">
        <v>659</v>
      </c>
      <c r="B730" s="638">
        <v>20</v>
      </c>
      <c r="C730" s="638">
        <v>39</v>
      </c>
      <c r="D730" s="639">
        <f>SUM(D731:D732)</f>
        <v>39</v>
      </c>
      <c r="E730" s="640">
        <f>D730/B730</f>
        <v>1.95</v>
      </c>
      <c r="F730" s="647">
        <v>0.12540192926045</v>
      </c>
    </row>
    <row r="731" spans="1:6">
      <c r="A731" s="576" t="s">
        <v>660</v>
      </c>
      <c r="B731" s="638">
        <v>20</v>
      </c>
      <c r="C731" s="638">
        <v>39</v>
      </c>
      <c r="D731" s="639">
        <v>39</v>
      </c>
      <c r="E731" s="640">
        <f>D731/B731</f>
        <v>1.95</v>
      </c>
      <c r="F731" s="647">
        <v>0.12540192926045</v>
      </c>
    </row>
    <row r="732" spans="1:6">
      <c r="A732" s="576" t="s">
        <v>661</v>
      </c>
      <c r="B732" s="638"/>
      <c r="C732" s="638"/>
      <c r="D732" s="639"/>
      <c r="E732" s="640"/>
      <c r="F732" s="647"/>
    </row>
    <row r="733" spans="1:6">
      <c r="A733" s="637" t="s">
        <v>662</v>
      </c>
      <c r="B733" s="638">
        <v>1377</v>
      </c>
      <c r="C733" s="638">
        <v>323</v>
      </c>
      <c r="D733" s="639">
        <f>SUM(D734:D741)</f>
        <v>323</v>
      </c>
      <c r="E733" s="640"/>
      <c r="F733" s="647">
        <v>0.826086956521739</v>
      </c>
    </row>
    <row r="734" spans="1:6">
      <c r="A734" s="576" t="s">
        <v>126</v>
      </c>
      <c r="B734" s="638"/>
      <c r="C734" s="638">
        <v>259</v>
      </c>
      <c r="D734" s="639">
        <v>259</v>
      </c>
      <c r="E734" s="640"/>
      <c r="F734" s="647">
        <v>1.0836820083682</v>
      </c>
    </row>
    <row r="735" spans="1:6">
      <c r="A735" s="576" t="s">
        <v>127</v>
      </c>
      <c r="B735" s="638"/>
      <c r="C735" s="638"/>
      <c r="D735" s="639"/>
      <c r="E735" s="640"/>
      <c r="F735" s="647"/>
    </row>
    <row r="736" spans="1:6">
      <c r="A736" s="576" t="s">
        <v>128</v>
      </c>
      <c r="B736" s="638"/>
      <c r="C736" s="638"/>
      <c r="D736" s="639"/>
      <c r="E736" s="640"/>
      <c r="F736" s="647"/>
    </row>
    <row r="737" spans="1:6">
      <c r="A737" s="576" t="s">
        <v>167</v>
      </c>
      <c r="B737" s="638"/>
      <c r="C737" s="638"/>
      <c r="D737" s="639"/>
      <c r="E737" s="640"/>
      <c r="F737" s="647"/>
    </row>
    <row r="738" spans="1:6">
      <c r="A738" s="576" t="s">
        <v>663</v>
      </c>
      <c r="B738" s="638"/>
      <c r="C738" s="638"/>
      <c r="D738" s="639"/>
      <c r="E738" s="640"/>
      <c r="F738" s="647"/>
    </row>
    <row r="739" spans="1:6">
      <c r="A739" s="576" t="s">
        <v>664</v>
      </c>
      <c r="B739" s="638"/>
      <c r="C739" s="638"/>
      <c r="D739" s="639"/>
      <c r="E739" s="640"/>
      <c r="F739" s="647"/>
    </row>
    <row r="740" spans="1:6">
      <c r="A740" s="576" t="s">
        <v>135</v>
      </c>
      <c r="B740" s="638"/>
      <c r="C740" s="638"/>
      <c r="D740" s="639"/>
      <c r="E740" s="640"/>
      <c r="F740" s="647"/>
    </row>
    <row r="741" spans="1:6">
      <c r="A741" s="576" t="s">
        <v>665</v>
      </c>
      <c r="B741" s="638">
        <v>1107</v>
      </c>
      <c r="C741" s="638">
        <v>64</v>
      </c>
      <c r="D741" s="639">
        <v>64</v>
      </c>
      <c r="E741" s="640"/>
      <c r="F741" s="647">
        <v>0.421052631578947</v>
      </c>
    </row>
    <row r="742" spans="1:6">
      <c r="A742" s="637" t="s">
        <v>666</v>
      </c>
      <c r="B742" s="638"/>
      <c r="C742" s="638"/>
      <c r="D742" s="639"/>
      <c r="E742" s="640"/>
      <c r="F742" s="647"/>
    </row>
    <row r="743" spans="1:6">
      <c r="A743" s="576" t="s">
        <v>667</v>
      </c>
      <c r="B743" s="638"/>
      <c r="C743" s="638"/>
      <c r="D743" s="639"/>
      <c r="E743" s="640"/>
      <c r="F743" s="647"/>
    </row>
    <row r="744" spans="1:6">
      <c r="A744" s="637" t="s">
        <v>668</v>
      </c>
      <c r="B744" s="638">
        <v>97</v>
      </c>
      <c r="C744" s="638">
        <v>1589</v>
      </c>
      <c r="D744" s="639">
        <f>D745</f>
        <v>589</v>
      </c>
      <c r="E744" s="640">
        <f>D744/B744</f>
        <v>6.07216494845361</v>
      </c>
      <c r="F744" s="647">
        <v>0.232347140039448</v>
      </c>
    </row>
    <row r="745" spans="1:6">
      <c r="A745" s="576" t="s">
        <v>669</v>
      </c>
      <c r="B745" s="638">
        <v>97</v>
      </c>
      <c r="C745" s="638">
        <v>1589</v>
      </c>
      <c r="D745" s="639">
        <v>589</v>
      </c>
      <c r="E745" s="640">
        <f>D745/B745</f>
        <v>6.07216494845361</v>
      </c>
      <c r="F745" s="647">
        <v>0.232347140039448</v>
      </c>
    </row>
    <row r="746" spans="1:6">
      <c r="A746" s="637" t="s">
        <v>670</v>
      </c>
      <c r="B746" s="638">
        <v>31</v>
      </c>
      <c r="C746" s="638">
        <v>643</v>
      </c>
      <c r="D746" s="639">
        <f>SUM(D747,D757,D761,D770,D775,D782,D788,D791,D794,D796,D798,D804,D806,D808,D823)</f>
        <v>422</v>
      </c>
      <c r="E746" s="640">
        <f>D746/B746</f>
        <v>13.6129032258065</v>
      </c>
      <c r="F746" s="647">
        <v>0.0787754340115736</v>
      </c>
    </row>
    <row r="747" spans="1:6">
      <c r="A747" s="637" t="s">
        <v>671</v>
      </c>
      <c r="B747" s="638">
        <v>31</v>
      </c>
      <c r="C747" s="638">
        <v>164</v>
      </c>
      <c r="D747" s="639">
        <f>SUM(D748:D756)</f>
        <v>164</v>
      </c>
      <c r="E747" s="640">
        <f>D747/B747</f>
        <v>5.29032258064516</v>
      </c>
      <c r="F747" s="647">
        <v>0.322834645669291</v>
      </c>
    </row>
    <row r="748" spans="1:6">
      <c r="A748" s="576" t="s">
        <v>126</v>
      </c>
      <c r="B748" s="638"/>
      <c r="C748" s="638">
        <v>74</v>
      </c>
      <c r="D748" s="639">
        <v>74</v>
      </c>
      <c r="E748" s="640"/>
      <c r="F748" s="647">
        <v>0.397849462365591</v>
      </c>
    </row>
    <row r="749" spans="1:6">
      <c r="A749" s="576" t="s">
        <v>127</v>
      </c>
      <c r="B749" s="638"/>
      <c r="C749" s="638">
        <v>8</v>
      </c>
      <c r="D749" s="639">
        <v>8</v>
      </c>
      <c r="E749" s="640"/>
      <c r="F749" s="647"/>
    </row>
    <row r="750" spans="1:6">
      <c r="A750" s="576" t="s">
        <v>128</v>
      </c>
      <c r="B750" s="638"/>
      <c r="C750" s="638">
        <v>45</v>
      </c>
      <c r="D750" s="639">
        <v>45</v>
      </c>
      <c r="E750" s="640"/>
      <c r="F750" s="647">
        <v>0.191489361702128</v>
      </c>
    </row>
    <row r="751" spans="1:6">
      <c r="A751" s="576" t="s">
        <v>672</v>
      </c>
      <c r="B751" s="638"/>
      <c r="C751" s="638"/>
      <c r="D751" s="639"/>
      <c r="E751" s="640"/>
      <c r="F751" s="647"/>
    </row>
    <row r="752" spans="1:6">
      <c r="A752" s="576" t="s">
        <v>673</v>
      </c>
      <c r="B752" s="638"/>
      <c r="C752" s="638"/>
      <c r="D752" s="639"/>
      <c r="E752" s="640"/>
      <c r="F752" s="647"/>
    </row>
    <row r="753" spans="1:6">
      <c r="A753" s="576" t="s">
        <v>674</v>
      </c>
      <c r="B753" s="638"/>
      <c r="C753" s="638"/>
      <c r="D753" s="639"/>
      <c r="E753" s="640"/>
      <c r="F753" s="647"/>
    </row>
    <row r="754" spans="1:6">
      <c r="A754" s="576" t="s">
        <v>675</v>
      </c>
      <c r="B754" s="638"/>
      <c r="C754" s="638"/>
      <c r="D754" s="639"/>
      <c r="E754" s="640"/>
      <c r="F754" s="647"/>
    </row>
    <row r="755" spans="1:6">
      <c r="A755" s="576" t="s">
        <v>676</v>
      </c>
      <c r="B755" s="638"/>
      <c r="C755" s="638"/>
      <c r="D755" s="639"/>
      <c r="E755" s="640"/>
      <c r="F755" s="647"/>
    </row>
    <row r="756" spans="1:6">
      <c r="A756" s="576" t="s">
        <v>677</v>
      </c>
      <c r="B756" s="638">
        <v>24</v>
      </c>
      <c r="C756" s="638">
        <v>37</v>
      </c>
      <c r="D756" s="639">
        <v>37</v>
      </c>
      <c r="E756" s="640">
        <f>D756/B756</f>
        <v>1.54166666666667</v>
      </c>
      <c r="F756" s="647">
        <v>0.425287356321839</v>
      </c>
    </row>
    <row r="757" spans="1:6">
      <c r="A757" s="637" t="s">
        <v>678</v>
      </c>
      <c r="B757" s="638"/>
      <c r="C757" s="638"/>
      <c r="D757" s="639"/>
      <c r="E757" s="640"/>
      <c r="F757" s="647"/>
    </row>
    <row r="758" spans="1:6">
      <c r="A758" s="576" t="s">
        <v>679</v>
      </c>
      <c r="B758" s="638"/>
      <c r="C758" s="638"/>
      <c r="D758" s="639"/>
      <c r="E758" s="640"/>
      <c r="F758" s="647"/>
    </row>
    <row r="759" spans="1:6">
      <c r="A759" s="576" t="s">
        <v>680</v>
      </c>
      <c r="B759" s="638"/>
      <c r="C759" s="638"/>
      <c r="D759" s="639"/>
      <c r="E759" s="640"/>
      <c r="F759" s="647"/>
    </row>
    <row r="760" spans="1:6">
      <c r="A760" s="576" t="s">
        <v>681</v>
      </c>
      <c r="B760" s="638"/>
      <c r="C760" s="638"/>
      <c r="D760" s="639"/>
      <c r="E760" s="640"/>
      <c r="F760" s="647"/>
    </row>
    <row r="761" spans="1:6">
      <c r="A761" s="637" t="s">
        <v>682</v>
      </c>
      <c r="B761" s="638"/>
      <c r="C761" s="638">
        <v>225</v>
      </c>
      <c r="D761" s="639">
        <f>SUM(D762:D769)</f>
        <v>211</v>
      </c>
      <c r="E761" s="640"/>
      <c r="F761" s="647">
        <v>0.77859778597786</v>
      </c>
    </row>
    <row r="762" spans="1:6">
      <c r="A762" s="576" t="s">
        <v>683</v>
      </c>
      <c r="B762" s="638"/>
      <c r="C762" s="638"/>
      <c r="D762" s="639"/>
      <c r="E762" s="640"/>
      <c r="F762" s="647"/>
    </row>
    <row r="763" spans="1:6">
      <c r="A763" s="576" t="s">
        <v>684</v>
      </c>
      <c r="B763" s="638"/>
      <c r="C763" s="638">
        <v>91</v>
      </c>
      <c r="D763" s="639">
        <v>91</v>
      </c>
      <c r="E763" s="640"/>
      <c r="F763" s="647">
        <v>0.491891891891892</v>
      </c>
    </row>
    <row r="764" spans="1:6">
      <c r="A764" s="576" t="s">
        <v>685</v>
      </c>
      <c r="B764" s="638"/>
      <c r="C764" s="638"/>
      <c r="D764" s="639"/>
      <c r="E764" s="640"/>
      <c r="F764" s="647"/>
    </row>
    <row r="765" spans="1:6">
      <c r="A765" s="576" t="s">
        <v>686</v>
      </c>
      <c r="B765" s="638"/>
      <c r="C765" s="638"/>
      <c r="D765" s="639"/>
      <c r="E765" s="640"/>
      <c r="F765" s="647"/>
    </row>
    <row r="766" spans="1:6">
      <c r="A766" s="576" t="s">
        <v>687</v>
      </c>
      <c r="B766" s="638"/>
      <c r="C766" s="638"/>
      <c r="D766" s="639"/>
      <c r="E766" s="640"/>
      <c r="F766" s="647"/>
    </row>
    <row r="767" spans="1:6">
      <c r="A767" s="576" t="s">
        <v>688</v>
      </c>
      <c r="B767" s="638"/>
      <c r="C767" s="638"/>
      <c r="D767" s="639"/>
      <c r="E767" s="640"/>
      <c r="F767" s="647"/>
    </row>
    <row r="768" spans="1:6">
      <c r="A768" s="576" t="s">
        <v>689</v>
      </c>
      <c r="B768" s="638"/>
      <c r="C768" s="638"/>
      <c r="D768" s="639"/>
      <c r="E768" s="640"/>
      <c r="F768" s="647"/>
    </row>
    <row r="769" spans="1:6">
      <c r="A769" s="576" t="s">
        <v>690</v>
      </c>
      <c r="B769" s="638"/>
      <c r="C769" s="638">
        <v>134</v>
      </c>
      <c r="D769" s="639">
        <v>120</v>
      </c>
      <c r="E769" s="640"/>
      <c r="F769" s="647">
        <v>0.0323624595469256</v>
      </c>
    </row>
    <row r="770" spans="1:6">
      <c r="A770" s="637" t="s">
        <v>691</v>
      </c>
      <c r="B770" s="638"/>
      <c r="C770" s="638"/>
      <c r="D770" s="639"/>
      <c r="E770" s="640"/>
      <c r="F770" s="647"/>
    </row>
    <row r="771" spans="1:6">
      <c r="A771" s="576" t="s">
        <v>692</v>
      </c>
      <c r="B771" s="638"/>
      <c r="C771" s="638"/>
      <c r="D771" s="639"/>
      <c r="E771" s="640"/>
      <c r="F771" s="647"/>
    </row>
    <row r="772" spans="1:6">
      <c r="A772" s="576" t="s">
        <v>693</v>
      </c>
      <c r="B772" s="638"/>
      <c r="C772" s="638"/>
      <c r="D772" s="639"/>
      <c r="E772" s="640"/>
      <c r="F772" s="647"/>
    </row>
    <row r="773" spans="1:6">
      <c r="A773" s="576" t="s">
        <v>694</v>
      </c>
      <c r="B773" s="638"/>
      <c r="C773" s="638"/>
      <c r="D773" s="639"/>
      <c r="E773" s="640"/>
      <c r="F773" s="647"/>
    </row>
    <row r="774" spans="1:6">
      <c r="A774" s="576" t="s">
        <v>695</v>
      </c>
      <c r="B774" s="638"/>
      <c r="C774" s="638"/>
      <c r="D774" s="639"/>
      <c r="E774" s="640"/>
      <c r="F774" s="647"/>
    </row>
    <row r="775" spans="1:6">
      <c r="A775" s="637" t="s">
        <v>696</v>
      </c>
      <c r="B775" s="638"/>
      <c r="C775" s="638">
        <v>229</v>
      </c>
      <c r="D775" s="639">
        <f>SUM(D776:D781)</f>
        <v>22</v>
      </c>
      <c r="E775" s="640"/>
      <c r="F775" s="647"/>
    </row>
    <row r="776" spans="1:6">
      <c r="A776" s="576" t="s">
        <v>697</v>
      </c>
      <c r="B776" s="638"/>
      <c r="C776" s="638"/>
      <c r="D776" s="639"/>
      <c r="E776" s="640"/>
      <c r="F776" s="647"/>
    </row>
    <row r="777" spans="1:6">
      <c r="A777" s="576" t="s">
        <v>698</v>
      </c>
      <c r="B777" s="638"/>
      <c r="C777" s="638">
        <v>227</v>
      </c>
      <c r="D777" s="639">
        <v>22</v>
      </c>
      <c r="E777" s="640"/>
      <c r="F777" s="647">
        <v>11</v>
      </c>
    </row>
    <row r="778" spans="1:6">
      <c r="A778" s="576" t="s">
        <v>699</v>
      </c>
      <c r="B778" s="638"/>
      <c r="C778" s="638">
        <v>2</v>
      </c>
      <c r="D778" s="639"/>
      <c r="E778" s="640"/>
      <c r="F778" s="647"/>
    </row>
    <row r="779" spans="1:6">
      <c r="A779" s="576" t="s">
        <v>700</v>
      </c>
      <c r="B779" s="638"/>
      <c r="C779" s="638"/>
      <c r="D779" s="639"/>
      <c r="E779" s="640"/>
      <c r="F779" s="647"/>
    </row>
    <row r="780" spans="1:6">
      <c r="A780" s="576" t="s">
        <v>701</v>
      </c>
      <c r="B780" s="638"/>
      <c r="C780" s="638"/>
      <c r="D780" s="639"/>
      <c r="E780" s="640"/>
      <c r="F780" s="647"/>
    </row>
    <row r="781" spans="1:6">
      <c r="A781" s="576" t="s">
        <v>702</v>
      </c>
      <c r="B781" s="638"/>
      <c r="C781" s="638"/>
      <c r="D781" s="639"/>
      <c r="E781" s="640"/>
      <c r="F781" s="647"/>
    </row>
    <row r="782" spans="1:6">
      <c r="A782" s="637" t="s">
        <v>703</v>
      </c>
      <c r="B782" s="638"/>
      <c r="C782" s="638">
        <v>25</v>
      </c>
      <c r="D782" s="639">
        <f>SUM(D783:D787)</f>
        <v>25</v>
      </c>
      <c r="E782" s="640"/>
      <c r="F782" s="647"/>
    </row>
    <row r="783" spans="1:6">
      <c r="A783" s="576" t="s">
        <v>704</v>
      </c>
      <c r="B783" s="638"/>
      <c r="C783" s="638">
        <v>20</v>
      </c>
      <c r="D783" s="639">
        <v>20</v>
      </c>
      <c r="E783" s="640"/>
      <c r="F783" s="647"/>
    </row>
    <row r="784" spans="1:6">
      <c r="A784" s="576" t="s">
        <v>705</v>
      </c>
      <c r="B784" s="638"/>
      <c r="C784" s="638"/>
      <c r="D784" s="639"/>
      <c r="E784" s="640"/>
      <c r="F784" s="647"/>
    </row>
    <row r="785" spans="1:6">
      <c r="A785" s="576" t="s">
        <v>706</v>
      </c>
      <c r="B785" s="638"/>
      <c r="C785" s="638">
        <v>5</v>
      </c>
      <c r="D785" s="639">
        <v>5</v>
      </c>
      <c r="E785" s="640"/>
      <c r="F785" s="647"/>
    </row>
    <row r="786" spans="1:6">
      <c r="A786" s="576" t="s">
        <v>707</v>
      </c>
      <c r="B786" s="638"/>
      <c r="C786" s="638"/>
      <c r="D786" s="639"/>
      <c r="E786" s="640"/>
      <c r="F786" s="647"/>
    </row>
    <row r="787" spans="1:6">
      <c r="A787" s="576" t="s">
        <v>708</v>
      </c>
      <c r="B787" s="638"/>
      <c r="C787" s="638"/>
      <c r="D787" s="639"/>
      <c r="E787" s="640"/>
      <c r="F787" s="647"/>
    </row>
    <row r="788" spans="1:6">
      <c r="A788" s="637" t="s">
        <v>709</v>
      </c>
      <c r="B788" s="638"/>
      <c r="C788" s="638"/>
      <c r="D788" s="639"/>
      <c r="E788" s="640"/>
      <c r="F788" s="647"/>
    </row>
    <row r="789" spans="1:6">
      <c r="A789" s="576" t="s">
        <v>710</v>
      </c>
      <c r="B789" s="638"/>
      <c r="C789" s="638"/>
      <c r="D789" s="639"/>
      <c r="E789" s="640"/>
      <c r="F789" s="647"/>
    </row>
    <row r="790" spans="1:6">
      <c r="A790" s="576" t="s">
        <v>711</v>
      </c>
      <c r="B790" s="638"/>
      <c r="C790" s="638"/>
      <c r="D790" s="639"/>
      <c r="E790" s="640"/>
      <c r="F790" s="647"/>
    </row>
    <row r="791" spans="1:6">
      <c r="A791" s="637" t="s">
        <v>712</v>
      </c>
      <c r="B791" s="638"/>
      <c r="C791" s="638"/>
      <c r="D791" s="639"/>
      <c r="E791" s="640"/>
      <c r="F791" s="647"/>
    </row>
    <row r="792" spans="1:6">
      <c r="A792" s="576" t="s">
        <v>713</v>
      </c>
      <c r="B792" s="638"/>
      <c r="C792" s="638"/>
      <c r="D792" s="639"/>
      <c r="E792" s="640"/>
      <c r="F792" s="647"/>
    </row>
    <row r="793" spans="1:6">
      <c r="A793" s="576" t="s">
        <v>714</v>
      </c>
      <c r="B793" s="638"/>
      <c r="C793" s="638"/>
      <c r="D793" s="639"/>
      <c r="E793" s="640"/>
      <c r="F793" s="647"/>
    </row>
    <row r="794" spans="1:6">
      <c r="A794" s="637" t="s">
        <v>715</v>
      </c>
      <c r="B794" s="638"/>
      <c r="C794" s="638"/>
      <c r="D794" s="639"/>
      <c r="E794" s="640"/>
      <c r="F794" s="647"/>
    </row>
    <row r="795" spans="1:6">
      <c r="A795" s="576" t="s">
        <v>716</v>
      </c>
      <c r="B795" s="638"/>
      <c r="C795" s="638"/>
      <c r="D795" s="639"/>
      <c r="E795" s="640"/>
      <c r="F795" s="647"/>
    </row>
    <row r="796" spans="1:6">
      <c r="A796" s="637" t="s">
        <v>717</v>
      </c>
      <c r="B796" s="638"/>
      <c r="C796" s="638"/>
      <c r="D796" s="639"/>
      <c r="E796" s="640"/>
      <c r="F796" s="647"/>
    </row>
    <row r="797" spans="1:6">
      <c r="A797" s="576" t="s">
        <v>718</v>
      </c>
      <c r="B797" s="638"/>
      <c r="C797" s="638"/>
      <c r="D797" s="639"/>
      <c r="E797" s="640"/>
      <c r="F797" s="647"/>
    </row>
    <row r="798" spans="1:6">
      <c r="A798" s="637" t="s">
        <v>719</v>
      </c>
      <c r="B798" s="638"/>
      <c r="C798" s="638"/>
      <c r="D798" s="639"/>
      <c r="E798" s="640"/>
      <c r="F798" s="647"/>
    </row>
    <row r="799" spans="1:6">
      <c r="A799" s="576" t="s">
        <v>720</v>
      </c>
      <c r="B799" s="638"/>
      <c r="C799" s="638"/>
      <c r="D799" s="639"/>
      <c r="E799" s="640"/>
      <c r="F799" s="647"/>
    </row>
    <row r="800" spans="1:6">
      <c r="A800" s="576" t="s">
        <v>721</v>
      </c>
      <c r="B800" s="638"/>
      <c r="C800" s="638"/>
      <c r="D800" s="639"/>
      <c r="E800" s="640"/>
      <c r="F800" s="647"/>
    </row>
    <row r="801" spans="1:6">
      <c r="A801" s="576" t="s">
        <v>722</v>
      </c>
      <c r="B801" s="638"/>
      <c r="C801" s="638"/>
      <c r="D801" s="639"/>
      <c r="E801" s="640"/>
      <c r="F801" s="647"/>
    </row>
    <row r="802" spans="1:6">
      <c r="A802" s="576" t="s">
        <v>723</v>
      </c>
      <c r="B802" s="638"/>
      <c r="C802" s="638"/>
      <c r="D802" s="639"/>
      <c r="E802" s="640"/>
      <c r="F802" s="647"/>
    </row>
    <row r="803" spans="1:6">
      <c r="A803" s="576" t="s">
        <v>724</v>
      </c>
      <c r="B803" s="638"/>
      <c r="C803" s="638"/>
      <c r="D803" s="639"/>
      <c r="E803" s="640"/>
      <c r="F803" s="647"/>
    </row>
    <row r="804" spans="1:6">
      <c r="A804" s="637" t="s">
        <v>725</v>
      </c>
      <c r="B804" s="638"/>
      <c r="C804" s="638"/>
      <c r="D804" s="639"/>
      <c r="E804" s="640"/>
      <c r="F804" s="647"/>
    </row>
    <row r="805" spans="1:6">
      <c r="A805" s="576" t="s">
        <v>726</v>
      </c>
      <c r="B805" s="638"/>
      <c r="C805" s="638"/>
      <c r="D805" s="639"/>
      <c r="E805" s="640"/>
      <c r="F805" s="647"/>
    </row>
    <row r="806" spans="1:6">
      <c r="A806" s="637" t="s">
        <v>727</v>
      </c>
      <c r="B806" s="638"/>
      <c r="C806" s="638"/>
      <c r="D806" s="639"/>
      <c r="E806" s="640"/>
      <c r="F806" s="647"/>
    </row>
    <row r="807" spans="1:6">
      <c r="A807" s="576" t="s">
        <v>728</v>
      </c>
      <c r="B807" s="638"/>
      <c r="C807" s="638"/>
      <c r="D807" s="639"/>
      <c r="E807" s="640"/>
      <c r="F807" s="647"/>
    </row>
    <row r="808" spans="1:6">
      <c r="A808" s="637" t="s">
        <v>729</v>
      </c>
      <c r="B808" s="638"/>
      <c r="C808" s="638"/>
      <c r="D808" s="639"/>
      <c r="E808" s="640"/>
      <c r="F808" s="647"/>
    </row>
    <row r="809" spans="1:6">
      <c r="A809" s="576" t="s">
        <v>126</v>
      </c>
      <c r="B809" s="638"/>
      <c r="C809" s="638"/>
      <c r="D809" s="639"/>
      <c r="E809" s="640"/>
      <c r="F809" s="647"/>
    </row>
    <row r="810" spans="1:6">
      <c r="A810" s="576" t="s">
        <v>127</v>
      </c>
      <c r="B810" s="638"/>
      <c r="C810" s="638"/>
      <c r="D810" s="639"/>
      <c r="E810" s="640"/>
      <c r="F810" s="647"/>
    </row>
    <row r="811" spans="1:6">
      <c r="A811" s="576" t="s">
        <v>128</v>
      </c>
      <c r="B811" s="638"/>
      <c r="C811" s="638"/>
      <c r="D811" s="639"/>
      <c r="E811" s="640"/>
      <c r="F811" s="647"/>
    </row>
    <row r="812" spans="1:6">
      <c r="A812" s="576" t="s">
        <v>730</v>
      </c>
      <c r="B812" s="638"/>
      <c r="C812" s="638"/>
      <c r="D812" s="639"/>
      <c r="E812" s="640"/>
      <c r="F812" s="647"/>
    </row>
    <row r="813" spans="1:6">
      <c r="A813" s="576" t="s">
        <v>731</v>
      </c>
      <c r="B813" s="638"/>
      <c r="C813" s="638"/>
      <c r="D813" s="639"/>
      <c r="E813" s="640"/>
      <c r="F813" s="647"/>
    </row>
    <row r="814" spans="1:6">
      <c r="A814" s="576" t="s">
        <v>732</v>
      </c>
      <c r="B814" s="638"/>
      <c r="C814" s="638"/>
      <c r="D814" s="639"/>
      <c r="E814" s="640"/>
      <c r="F814" s="647"/>
    </row>
    <row r="815" spans="1:6">
      <c r="A815" s="576" t="s">
        <v>733</v>
      </c>
      <c r="B815" s="638"/>
      <c r="C815" s="638"/>
      <c r="D815" s="639"/>
      <c r="E815" s="640"/>
      <c r="F815" s="647"/>
    </row>
    <row r="816" spans="1:6">
      <c r="A816" s="576" t="s">
        <v>734</v>
      </c>
      <c r="B816" s="638"/>
      <c r="C816" s="638"/>
      <c r="D816" s="639"/>
      <c r="E816" s="640"/>
      <c r="F816" s="647"/>
    </row>
    <row r="817" spans="1:6">
      <c r="A817" s="576" t="s">
        <v>735</v>
      </c>
      <c r="B817" s="638"/>
      <c r="C817" s="638"/>
      <c r="D817" s="639"/>
      <c r="E817" s="640"/>
      <c r="F817" s="647"/>
    </row>
    <row r="818" spans="1:6">
      <c r="A818" s="576" t="s">
        <v>736</v>
      </c>
      <c r="B818" s="638"/>
      <c r="C818" s="638"/>
      <c r="D818" s="639"/>
      <c r="E818" s="640"/>
      <c r="F818" s="647"/>
    </row>
    <row r="819" spans="1:6">
      <c r="A819" s="576" t="s">
        <v>167</v>
      </c>
      <c r="B819" s="638"/>
      <c r="C819" s="638"/>
      <c r="D819" s="639"/>
      <c r="E819" s="640"/>
      <c r="F819" s="647"/>
    </row>
    <row r="820" spans="1:6">
      <c r="A820" s="576" t="s">
        <v>737</v>
      </c>
      <c r="B820" s="638"/>
      <c r="C820" s="638"/>
      <c r="D820" s="639"/>
      <c r="E820" s="640"/>
      <c r="F820" s="647"/>
    </row>
    <row r="821" spans="1:6">
      <c r="A821" s="576" t="s">
        <v>135</v>
      </c>
      <c r="B821" s="638"/>
      <c r="C821" s="638"/>
      <c r="D821" s="639"/>
      <c r="E821" s="640"/>
      <c r="F821" s="647"/>
    </row>
    <row r="822" spans="1:6">
      <c r="A822" s="576" t="s">
        <v>738</v>
      </c>
      <c r="B822" s="638"/>
      <c r="C822" s="638"/>
      <c r="D822" s="639"/>
      <c r="E822" s="640"/>
      <c r="F822" s="647"/>
    </row>
    <row r="823" spans="1:6">
      <c r="A823" s="637" t="s">
        <v>739</v>
      </c>
      <c r="B823" s="638"/>
      <c r="C823" s="638"/>
      <c r="D823" s="639"/>
      <c r="E823" s="640"/>
      <c r="F823" s="647"/>
    </row>
    <row r="824" spans="1:6">
      <c r="A824" s="576" t="s">
        <v>740</v>
      </c>
      <c r="B824" s="638"/>
      <c r="C824" s="638"/>
      <c r="D824" s="639"/>
      <c r="E824" s="640"/>
      <c r="F824" s="647"/>
    </row>
    <row r="825" spans="1:6">
      <c r="A825" s="637" t="s">
        <v>741</v>
      </c>
      <c r="B825" s="638">
        <v>3112</v>
      </c>
      <c r="C825" s="638">
        <v>3797</v>
      </c>
      <c r="D825" s="639">
        <f>SUM(D826,D837,D839,D842,D844,D846)</f>
        <v>3051</v>
      </c>
      <c r="E825" s="640">
        <f>D825/B825</f>
        <v>0.980398457583548</v>
      </c>
      <c r="F825" s="647">
        <v>0.530608695652174</v>
      </c>
    </row>
    <row r="826" spans="1:6">
      <c r="A826" s="637" t="s">
        <v>742</v>
      </c>
      <c r="B826" s="638">
        <v>1115</v>
      </c>
      <c r="C826" s="638">
        <v>2474</v>
      </c>
      <c r="D826" s="639">
        <f>SUM(D827:D836)</f>
        <v>2474</v>
      </c>
      <c r="E826" s="640">
        <f>D826/B826</f>
        <v>2.21883408071749</v>
      </c>
      <c r="F826" s="647">
        <v>4.93812375249501</v>
      </c>
    </row>
    <row r="827" spans="1:6">
      <c r="A827" s="576" t="s">
        <v>126</v>
      </c>
      <c r="B827" s="638"/>
      <c r="C827" s="638">
        <v>514</v>
      </c>
      <c r="D827" s="639">
        <v>514</v>
      </c>
      <c r="E827" s="640"/>
      <c r="F827" s="647">
        <v>0.108051292831617</v>
      </c>
    </row>
    <row r="828" spans="1:6">
      <c r="A828" s="576" t="s">
        <v>127</v>
      </c>
      <c r="B828" s="638"/>
      <c r="C828" s="638">
        <v>1501</v>
      </c>
      <c r="D828" s="639">
        <v>1501</v>
      </c>
      <c r="E828" s="640"/>
      <c r="F828" s="647">
        <v>3.05081300813008</v>
      </c>
    </row>
    <row r="829" spans="1:6">
      <c r="A829" s="576" t="s">
        <v>128</v>
      </c>
      <c r="B829" s="638"/>
      <c r="C829" s="638">
        <v>419</v>
      </c>
      <c r="D829" s="639">
        <v>419</v>
      </c>
      <c r="E829" s="640"/>
      <c r="F829" s="647"/>
    </row>
    <row r="830" spans="1:6">
      <c r="A830" s="576" t="s">
        <v>743</v>
      </c>
      <c r="B830" s="638"/>
      <c r="C830" s="638"/>
      <c r="D830" s="639"/>
      <c r="E830" s="640"/>
      <c r="F830" s="647"/>
    </row>
    <row r="831" spans="1:6">
      <c r="A831" s="576" t="s">
        <v>744</v>
      </c>
      <c r="B831" s="638"/>
      <c r="C831" s="638"/>
      <c r="D831" s="639"/>
      <c r="E831" s="640"/>
      <c r="F831" s="647"/>
    </row>
    <row r="832" spans="1:6">
      <c r="A832" s="576" t="s">
        <v>745</v>
      </c>
      <c r="B832" s="638"/>
      <c r="C832" s="638"/>
      <c r="D832" s="639"/>
      <c r="E832" s="640"/>
      <c r="F832" s="647"/>
    </row>
    <row r="833" spans="1:6">
      <c r="A833" s="576" t="s">
        <v>746</v>
      </c>
      <c r="B833" s="638"/>
      <c r="C833" s="638"/>
      <c r="D833" s="639"/>
      <c r="E833" s="640"/>
      <c r="F833" s="647"/>
    </row>
    <row r="834" spans="1:6">
      <c r="A834" s="576" t="s">
        <v>747</v>
      </c>
      <c r="B834" s="638"/>
      <c r="C834" s="638"/>
      <c r="D834" s="639"/>
      <c r="E834" s="640"/>
      <c r="F834" s="647"/>
    </row>
    <row r="835" spans="1:6">
      <c r="A835" s="576" t="s">
        <v>748</v>
      </c>
      <c r="B835" s="638"/>
      <c r="C835" s="638"/>
      <c r="D835" s="639"/>
      <c r="E835" s="640"/>
      <c r="F835" s="647"/>
    </row>
    <row r="836" spans="1:6">
      <c r="A836" s="576" t="s">
        <v>749</v>
      </c>
      <c r="B836" s="638"/>
      <c r="C836" s="638">
        <v>40</v>
      </c>
      <c r="D836" s="639">
        <v>40</v>
      </c>
      <c r="E836" s="640"/>
      <c r="F836" s="647"/>
    </row>
    <row r="837" spans="1:6">
      <c r="A837" s="637" t="s">
        <v>750</v>
      </c>
      <c r="B837" s="638"/>
      <c r="C837" s="638">
        <v>16</v>
      </c>
      <c r="D837" s="639">
        <f>D838</f>
        <v>16</v>
      </c>
      <c r="E837" s="640"/>
      <c r="F837" s="647">
        <v>0.8</v>
      </c>
    </row>
    <row r="838" spans="1:6">
      <c r="A838" s="576" t="s">
        <v>751</v>
      </c>
      <c r="B838" s="638"/>
      <c r="C838" s="638">
        <v>16</v>
      </c>
      <c r="D838" s="639">
        <v>16</v>
      </c>
      <c r="E838" s="640"/>
      <c r="F838" s="647">
        <v>0.8</v>
      </c>
    </row>
    <row r="839" spans="1:6">
      <c r="A839" s="637" t="s">
        <v>752</v>
      </c>
      <c r="B839" s="638">
        <v>923</v>
      </c>
      <c r="C839" s="638">
        <v>87</v>
      </c>
      <c r="D839" s="639">
        <f>SUM(D840:D841)</f>
        <v>87</v>
      </c>
      <c r="E839" s="640"/>
      <c r="F839" s="647">
        <v>0.0950819672131148</v>
      </c>
    </row>
    <row r="840" spans="1:6">
      <c r="A840" s="576" t="s">
        <v>753</v>
      </c>
      <c r="B840" s="638"/>
      <c r="C840" s="638"/>
      <c r="D840" s="639"/>
      <c r="E840" s="640"/>
      <c r="F840" s="647"/>
    </row>
    <row r="841" spans="1:6">
      <c r="A841" s="576" t="s">
        <v>754</v>
      </c>
      <c r="B841" s="638">
        <v>923</v>
      </c>
      <c r="C841" s="638">
        <v>87</v>
      </c>
      <c r="D841" s="639">
        <v>87</v>
      </c>
      <c r="E841" s="640"/>
      <c r="F841" s="647">
        <v>0.0950819672131148</v>
      </c>
    </row>
    <row r="842" spans="1:6">
      <c r="A842" s="637" t="s">
        <v>755</v>
      </c>
      <c r="B842" s="638">
        <v>525</v>
      </c>
      <c r="C842" s="638">
        <v>327</v>
      </c>
      <c r="D842" s="639">
        <f>D843</f>
        <v>327</v>
      </c>
      <c r="E842" s="640">
        <f>D842/B842</f>
        <v>0.622857142857143</v>
      </c>
      <c r="F842" s="647">
        <v>0.660606060606061</v>
      </c>
    </row>
    <row r="843" spans="1:6">
      <c r="A843" s="576" t="s">
        <v>756</v>
      </c>
      <c r="B843" s="638">
        <v>525</v>
      </c>
      <c r="C843" s="638">
        <v>327</v>
      </c>
      <c r="D843" s="639">
        <v>327</v>
      </c>
      <c r="E843" s="640">
        <f>D843/B843</f>
        <v>0.622857142857143</v>
      </c>
      <c r="F843" s="647">
        <v>0.660606060606061</v>
      </c>
    </row>
    <row r="844" spans="1:6">
      <c r="A844" s="637" t="s">
        <v>757</v>
      </c>
      <c r="B844" s="638"/>
      <c r="C844" s="638"/>
      <c r="D844" s="639"/>
      <c r="E844" s="640"/>
      <c r="F844" s="647"/>
    </row>
    <row r="845" spans="1:6">
      <c r="A845" s="576" t="s">
        <v>758</v>
      </c>
      <c r="B845" s="638"/>
      <c r="C845" s="638"/>
      <c r="D845" s="639"/>
      <c r="E845" s="640"/>
      <c r="F845" s="647"/>
    </row>
    <row r="846" spans="1:6">
      <c r="A846" s="637" t="s">
        <v>759</v>
      </c>
      <c r="B846" s="638">
        <v>549</v>
      </c>
      <c r="C846" s="638">
        <v>893</v>
      </c>
      <c r="D846" s="639">
        <f>D847</f>
        <v>147</v>
      </c>
      <c r="E846" s="640"/>
      <c r="F846" s="647">
        <v>0.133514986376022</v>
      </c>
    </row>
    <row r="847" spans="1:6">
      <c r="A847" s="576" t="s">
        <v>760</v>
      </c>
      <c r="B847" s="638">
        <v>549</v>
      </c>
      <c r="C847" s="638">
        <v>893</v>
      </c>
      <c r="D847" s="639">
        <v>147</v>
      </c>
      <c r="E847" s="640"/>
      <c r="F847" s="647">
        <v>0.133514986376022</v>
      </c>
    </row>
    <row r="848" spans="1:6">
      <c r="A848" s="637" t="s">
        <v>761</v>
      </c>
      <c r="B848" s="638">
        <v>11963</v>
      </c>
      <c r="C848" s="638">
        <v>56966</v>
      </c>
      <c r="D848" s="639">
        <f>SUM(D849,D875,D900,D928,D939,D946,D953,D956)</f>
        <v>47053</v>
      </c>
      <c r="E848" s="640">
        <f>D848/B848</f>
        <v>3.93321073309371</v>
      </c>
      <c r="F848" s="647">
        <v>0.801529708367403</v>
      </c>
    </row>
    <row r="849" spans="1:6">
      <c r="A849" s="637" t="s">
        <v>762</v>
      </c>
      <c r="B849" s="638">
        <v>2153</v>
      </c>
      <c r="C849" s="638">
        <v>14732</v>
      </c>
      <c r="D849" s="639">
        <f>SUM(D850:D874)</f>
        <v>13562</v>
      </c>
      <c r="E849" s="640">
        <f>D849/B849</f>
        <v>6.29911751045053</v>
      </c>
      <c r="F849" s="647">
        <v>0.884843739805572</v>
      </c>
    </row>
    <row r="850" spans="1:6">
      <c r="A850" s="576" t="s">
        <v>126</v>
      </c>
      <c r="B850" s="638"/>
      <c r="C850" s="638">
        <v>616</v>
      </c>
      <c r="D850" s="639">
        <v>616</v>
      </c>
      <c r="E850" s="640"/>
      <c r="F850" s="647">
        <v>0.936170212765957</v>
      </c>
    </row>
    <row r="851" spans="1:6">
      <c r="A851" s="576" t="s">
        <v>127</v>
      </c>
      <c r="B851" s="638"/>
      <c r="C851" s="638"/>
      <c r="D851" s="639"/>
      <c r="E851" s="640"/>
      <c r="F851" s="647"/>
    </row>
    <row r="852" spans="1:6">
      <c r="A852" s="576" t="s">
        <v>128</v>
      </c>
      <c r="B852" s="638"/>
      <c r="C852" s="638"/>
      <c r="D852" s="639"/>
      <c r="E852" s="640"/>
      <c r="F852" s="647"/>
    </row>
    <row r="853" spans="1:6">
      <c r="A853" s="576" t="s">
        <v>135</v>
      </c>
      <c r="B853" s="638"/>
      <c r="C853" s="638">
        <v>933</v>
      </c>
      <c r="D853" s="639">
        <v>933</v>
      </c>
      <c r="E853" s="640"/>
      <c r="F853" s="647">
        <v>0.943377148634985</v>
      </c>
    </row>
    <row r="854" spans="1:6">
      <c r="A854" s="576" t="s">
        <v>763</v>
      </c>
      <c r="B854" s="638"/>
      <c r="C854" s="638"/>
      <c r="D854" s="639"/>
      <c r="E854" s="640"/>
      <c r="F854" s="647"/>
    </row>
    <row r="855" spans="1:6">
      <c r="A855" s="576" t="s">
        <v>764</v>
      </c>
      <c r="B855" s="638"/>
      <c r="C855" s="638"/>
      <c r="D855" s="639"/>
      <c r="E855" s="640"/>
      <c r="F855" s="647"/>
    </row>
    <row r="856" spans="1:6">
      <c r="A856" s="576" t="s">
        <v>765</v>
      </c>
      <c r="B856" s="638">
        <v>171</v>
      </c>
      <c r="C856" s="638">
        <v>206</v>
      </c>
      <c r="D856" s="639">
        <v>206</v>
      </c>
      <c r="E856" s="640">
        <f>D856/B856</f>
        <v>1.2046783625731</v>
      </c>
      <c r="F856" s="647">
        <v>0.529562982005141</v>
      </c>
    </row>
    <row r="857" spans="1:6">
      <c r="A857" s="576" t="s">
        <v>766</v>
      </c>
      <c r="B857" s="638"/>
      <c r="C857" s="638">
        <v>21</v>
      </c>
      <c r="D857" s="639">
        <v>21</v>
      </c>
      <c r="E857" s="640"/>
      <c r="F857" s="647"/>
    </row>
    <row r="858" spans="1:6">
      <c r="A858" s="576" t="s">
        <v>767</v>
      </c>
      <c r="B858" s="638"/>
      <c r="C858" s="638"/>
      <c r="D858" s="639"/>
      <c r="E858" s="640"/>
      <c r="F858" s="647"/>
    </row>
    <row r="859" spans="1:6">
      <c r="A859" s="576" t="s">
        <v>768</v>
      </c>
      <c r="B859" s="638"/>
      <c r="C859" s="638"/>
      <c r="D859" s="639"/>
      <c r="E859" s="640"/>
      <c r="F859" s="647"/>
    </row>
    <row r="860" spans="1:6">
      <c r="A860" s="576" t="s">
        <v>769</v>
      </c>
      <c r="B860" s="638"/>
      <c r="C860" s="638"/>
      <c r="D860" s="639"/>
      <c r="E860" s="640"/>
      <c r="F860" s="647"/>
    </row>
    <row r="861" spans="1:6">
      <c r="A861" s="576" t="s">
        <v>770</v>
      </c>
      <c r="B861" s="638"/>
      <c r="C861" s="638"/>
      <c r="D861" s="639"/>
      <c r="E861" s="640"/>
      <c r="F861" s="647"/>
    </row>
    <row r="862" spans="1:6">
      <c r="A862" s="576" t="s">
        <v>771</v>
      </c>
      <c r="B862" s="638"/>
      <c r="C862" s="638">
        <v>240</v>
      </c>
      <c r="D862" s="639">
        <v>240</v>
      </c>
      <c r="E862" s="640"/>
      <c r="F862" s="647">
        <v>0.699708454810496</v>
      </c>
    </row>
    <row r="863" spans="1:6">
      <c r="A863" s="576" t="s">
        <v>772</v>
      </c>
      <c r="B863" s="638"/>
      <c r="C863" s="638"/>
      <c r="D863" s="639"/>
      <c r="E863" s="640"/>
      <c r="F863" s="647"/>
    </row>
    <row r="864" spans="1:6">
      <c r="A864" s="576" t="s">
        <v>773</v>
      </c>
      <c r="B864" s="638"/>
      <c r="C864" s="638"/>
      <c r="D864" s="639"/>
      <c r="E864" s="640"/>
      <c r="F864" s="647"/>
    </row>
    <row r="865" spans="1:6">
      <c r="A865" s="576" t="s">
        <v>774</v>
      </c>
      <c r="B865" s="638"/>
      <c r="C865" s="638">
        <v>2129</v>
      </c>
      <c r="D865" s="639">
        <v>2129</v>
      </c>
      <c r="E865" s="640"/>
      <c r="F865" s="647">
        <v>0.871469504707327</v>
      </c>
    </row>
    <row r="866" spans="1:6">
      <c r="A866" s="576" t="s">
        <v>775</v>
      </c>
      <c r="B866" s="638"/>
      <c r="C866" s="638"/>
      <c r="D866" s="639"/>
      <c r="E866" s="640"/>
      <c r="F866" s="647"/>
    </row>
    <row r="867" spans="1:6">
      <c r="A867" s="576" t="s">
        <v>776</v>
      </c>
      <c r="B867" s="638"/>
      <c r="C867" s="638"/>
      <c r="D867" s="639"/>
      <c r="E867" s="640"/>
      <c r="F867" s="647"/>
    </row>
    <row r="868" spans="1:6">
      <c r="A868" s="576" t="s">
        <v>777</v>
      </c>
      <c r="B868" s="638"/>
      <c r="C868" s="638"/>
      <c r="D868" s="639"/>
      <c r="E868" s="640"/>
      <c r="F868" s="647"/>
    </row>
    <row r="869" spans="1:6">
      <c r="A869" s="576" t="s">
        <v>778</v>
      </c>
      <c r="B869" s="638"/>
      <c r="C869" s="638">
        <v>40</v>
      </c>
      <c r="D869" s="639">
        <v>40</v>
      </c>
      <c r="E869" s="640"/>
      <c r="F869" s="647">
        <v>0.0120409391932571</v>
      </c>
    </row>
    <row r="870" spans="1:6">
      <c r="A870" s="576" t="s">
        <v>779</v>
      </c>
      <c r="B870" s="638"/>
      <c r="C870" s="638"/>
      <c r="D870" s="639"/>
      <c r="E870" s="640"/>
      <c r="F870" s="647"/>
    </row>
    <row r="871" spans="1:6">
      <c r="A871" s="576" t="s">
        <v>780</v>
      </c>
      <c r="B871" s="638"/>
      <c r="C871" s="638"/>
      <c r="D871" s="639"/>
      <c r="E871" s="640"/>
      <c r="F871" s="647"/>
    </row>
    <row r="872" spans="1:6">
      <c r="A872" s="576" t="s">
        <v>781</v>
      </c>
      <c r="B872" s="638"/>
      <c r="C872" s="638"/>
      <c r="D872" s="639"/>
      <c r="E872" s="640"/>
      <c r="F872" s="647"/>
    </row>
    <row r="873" spans="1:6">
      <c r="A873" s="576" t="s">
        <v>782</v>
      </c>
      <c r="B873" s="638"/>
      <c r="C873" s="638">
        <v>1970</v>
      </c>
      <c r="D873" s="639">
        <v>800</v>
      </c>
      <c r="E873" s="640"/>
      <c r="F873" s="647">
        <v>0.379506641366224</v>
      </c>
    </row>
    <row r="874" spans="1:6">
      <c r="A874" s="576" t="s">
        <v>783</v>
      </c>
      <c r="B874" s="638">
        <v>422</v>
      </c>
      <c r="C874" s="638">
        <v>8577</v>
      </c>
      <c r="D874" s="639">
        <v>8577</v>
      </c>
      <c r="E874" s="640">
        <f>D874/B874</f>
        <v>20.324644549763</v>
      </c>
      <c r="F874" s="647">
        <v>1.99094707520891</v>
      </c>
    </row>
    <row r="875" spans="1:6">
      <c r="A875" s="637" t="s">
        <v>784</v>
      </c>
      <c r="B875" s="638">
        <v>1419</v>
      </c>
      <c r="C875" s="638">
        <v>2333</v>
      </c>
      <c r="D875" s="639">
        <f>SUM(D876:D899)</f>
        <v>2333</v>
      </c>
      <c r="E875" s="640">
        <f>D875/B875</f>
        <v>1.64411557434813</v>
      </c>
      <c r="F875" s="647">
        <v>0.438781267632123</v>
      </c>
    </row>
    <row r="876" spans="1:6">
      <c r="A876" s="576" t="s">
        <v>126</v>
      </c>
      <c r="B876" s="638"/>
      <c r="C876" s="638">
        <v>257</v>
      </c>
      <c r="D876" s="639">
        <v>257</v>
      </c>
      <c r="E876" s="640"/>
      <c r="F876" s="647">
        <v>1.01984126984127</v>
      </c>
    </row>
    <row r="877" spans="1:6">
      <c r="A877" s="576" t="s">
        <v>127</v>
      </c>
      <c r="B877" s="638"/>
      <c r="C877" s="638"/>
      <c r="D877" s="639"/>
      <c r="E877" s="640"/>
      <c r="F877" s="647"/>
    </row>
    <row r="878" spans="1:6">
      <c r="A878" s="576" t="s">
        <v>128</v>
      </c>
      <c r="B878" s="638"/>
      <c r="C878" s="638"/>
      <c r="D878" s="639"/>
      <c r="E878" s="640"/>
      <c r="F878" s="647"/>
    </row>
    <row r="879" spans="1:6">
      <c r="A879" s="576" t="s">
        <v>785</v>
      </c>
      <c r="B879" s="638">
        <v>584</v>
      </c>
      <c r="C879" s="638">
        <v>593</v>
      </c>
      <c r="D879" s="639">
        <v>593</v>
      </c>
      <c r="E879" s="640">
        <f>D879/B879</f>
        <v>1.01541095890411</v>
      </c>
      <c r="F879" s="647">
        <v>2.03082191780822</v>
      </c>
    </row>
    <row r="880" spans="1:6">
      <c r="A880" s="576" t="s">
        <v>786</v>
      </c>
      <c r="B880" s="638"/>
      <c r="C880" s="638">
        <v>134</v>
      </c>
      <c r="D880" s="639">
        <v>134</v>
      </c>
      <c r="E880" s="640"/>
      <c r="F880" s="647">
        <v>0.10260336906585</v>
      </c>
    </row>
    <row r="881" spans="1:6">
      <c r="A881" s="576" t="s">
        <v>787</v>
      </c>
      <c r="B881" s="638"/>
      <c r="C881" s="638"/>
      <c r="D881" s="639"/>
      <c r="E881" s="640"/>
      <c r="F881" s="647"/>
    </row>
    <row r="882" spans="1:6">
      <c r="A882" s="576" t="s">
        <v>788</v>
      </c>
      <c r="B882" s="638"/>
      <c r="C882" s="638">
        <v>15</v>
      </c>
      <c r="D882" s="639">
        <v>15</v>
      </c>
      <c r="E882" s="640"/>
      <c r="F882" s="647">
        <v>0.130434782608696</v>
      </c>
    </row>
    <row r="883" spans="1:6">
      <c r="A883" s="576" t="s">
        <v>789</v>
      </c>
      <c r="B883" s="638"/>
      <c r="C883" s="638">
        <v>8</v>
      </c>
      <c r="D883" s="639">
        <v>8</v>
      </c>
      <c r="E883" s="640"/>
      <c r="F883" s="647">
        <v>0.00613967766692249</v>
      </c>
    </row>
    <row r="884" spans="1:6">
      <c r="A884" s="576" t="s">
        <v>790</v>
      </c>
      <c r="B884" s="638"/>
      <c r="C884" s="638"/>
      <c r="D884" s="639"/>
      <c r="E884" s="640"/>
      <c r="F884" s="647"/>
    </row>
    <row r="885" spans="1:6">
      <c r="A885" s="576" t="s">
        <v>791</v>
      </c>
      <c r="B885" s="638"/>
      <c r="C885" s="638">
        <v>234</v>
      </c>
      <c r="D885" s="639">
        <v>234</v>
      </c>
      <c r="E885" s="640"/>
      <c r="F885" s="647">
        <v>0.334285714285714</v>
      </c>
    </row>
    <row r="886" spans="1:6">
      <c r="A886" s="576" t="s">
        <v>792</v>
      </c>
      <c r="B886" s="638"/>
      <c r="C886" s="638"/>
      <c r="D886" s="639"/>
      <c r="E886" s="640"/>
      <c r="F886" s="647"/>
    </row>
    <row r="887" spans="1:6">
      <c r="A887" s="576" t="s">
        <v>793</v>
      </c>
      <c r="B887" s="638"/>
      <c r="C887" s="638"/>
      <c r="D887" s="639"/>
      <c r="E887" s="640"/>
      <c r="F887" s="647"/>
    </row>
    <row r="888" spans="1:6">
      <c r="A888" s="576" t="s">
        <v>794</v>
      </c>
      <c r="B888" s="638"/>
      <c r="C888" s="638"/>
      <c r="D888" s="639"/>
      <c r="E888" s="640"/>
      <c r="F888" s="647"/>
    </row>
    <row r="889" spans="1:6">
      <c r="A889" s="576" t="s">
        <v>795</v>
      </c>
      <c r="B889" s="638"/>
      <c r="C889" s="638"/>
      <c r="D889" s="639"/>
      <c r="E889" s="640"/>
      <c r="F889" s="647"/>
    </row>
    <row r="890" spans="1:6">
      <c r="A890" s="576" t="s">
        <v>796</v>
      </c>
      <c r="B890" s="638"/>
      <c r="C890" s="638"/>
      <c r="D890" s="639"/>
      <c r="E890" s="640"/>
      <c r="F890" s="647"/>
    </row>
    <row r="891" spans="1:6">
      <c r="A891" s="576" t="s">
        <v>797</v>
      </c>
      <c r="B891" s="638"/>
      <c r="C891" s="638"/>
      <c r="D891" s="639"/>
      <c r="E891" s="640"/>
      <c r="F891" s="647"/>
    </row>
    <row r="892" spans="1:6">
      <c r="A892" s="576" t="s">
        <v>798</v>
      </c>
      <c r="B892" s="638"/>
      <c r="C892" s="638"/>
      <c r="D892" s="639"/>
      <c r="E892" s="640"/>
      <c r="F892" s="647"/>
    </row>
    <row r="893" spans="1:6">
      <c r="A893" s="576" t="s">
        <v>799</v>
      </c>
      <c r="B893" s="638"/>
      <c r="C893" s="638"/>
      <c r="D893" s="639"/>
      <c r="E893" s="640"/>
      <c r="F893" s="647"/>
    </row>
    <row r="894" spans="1:6">
      <c r="A894" s="576" t="s">
        <v>800</v>
      </c>
      <c r="B894" s="638"/>
      <c r="C894" s="638"/>
      <c r="D894" s="639"/>
      <c r="E894" s="640"/>
      <c r="F894" s="647"/>
    </row>
    <row r="895" spans="1:6">
      <c r="A895" s="576" t="s">
        <v>801</v>
      </c>
      <c r="B895" s="638">
        <v>547</v>
      </c>
      <c r="C895" s="638">
        <v>977</v>
      </c>
      <c r="D895" s="639">
        <v>977</v>
      </c>
      <c r="E895" s="640">
        <f>D895/B895</f>
        <v>1.78610603290676</v>
      </c>
      <c r="F895" s="647">
        <v>1.06892778993435</v>
      </c>
    </row>
    <row r="896" spans="1:6">
      <c r="A896" s="576" t="s">
        <v>802</v>
      </c>
      <c r="B896" s="638"/>
      <c r="C896" s="638"/>
      <c r="D896" s="639"/>
      <c r="E896" s="640"/>
      <c r="F896" s="647"/>
    </row>
    <row r="897" spans="1:6">
      <c r="A897" s="576" t="s">
        <v>803</v>
      </c>
      <c r="B897" s="638"/>
      <c r="C897" s="638"/>
      <c r="D897" s="639"/>
      <c r="E897" s="640"/>
      <c r="F897" s="647"/>
    </row>
    <row r="898" spans="1:6">
      <c r="A898" s="576" t="s">
        <v>769</v>
      </c>
      <c r="B898" s="638"/>
      <c r="C898" s="638"/>
      <c r="D898" s="639"/>
      <c r="E898" s="640"/>
      <c r="F898" s="647"/>
    </row>
    <row r="899" spans="1:6">
      <c r="A899" s="576" t="s">
        <v>804</v>
      </c>
      <c r="B899" s="638">
        <v>18</v>
      </c>
      <c r="C899" s="638">
        <v>115</v>
      </c>
      <c r="D899" s="639">
        <v>115</v>
      </c>
      <c r="E899" s="640">
        <f>D899/B899</f>
        <v>6.38888888888889</v>
      </c>
      <c r="F899" s="647">
        <v>0.343283582089552</v>
      </c>
    </row>
    <row r="900" spans="1:6">
      <c r="A900" s="637" t="s">
        <v>805</v>
      </c>
      <c r="B900" s="638">
        <v>1514</v>
      </c>
      <c r="C900" s="638">
        <v>6577</v>
      </c>
      <c r="D900" s="639">
        <f>SUM(D901:D927)</f>
        <v>3625</v>
      </c>
      <c r="E900" s="640">
        <f>D900/B900</f>
        <v>2.39431968295905</v>
      </c>
      <c r="F900" s="647">
        <v>0.222419928825623</v>
      </c>
    </row>
    <row r="901" spans="1:6">
      <c r="A901" s="576" t="s">
        <v>126</v>
      </c>
      <c r="B901" s="638"/>
      <c r="C901" s="638">
        <v>337</v>
      </c>
      <c r="D901" s="639">
        <v>337</v>
      </c>
      <c r="E901" s="640"/>
      <c r="F901" s="647">
        <v>1.00297619047619</v>
      </c>
    </row>
    <row r="902" spans="1:6">
      <c r="A902" s="576" t="s">
        <v>127</v>
      </c>
      <c r="B902" s="638"/>
      <c r="C902" s="638"/>
      <c r="D902" s="639"/>
      <c r="E902" s="640"/>
      <c r="F902" s="647"/>
    </row>
    <row r="903" spans="1:6">
      <c r="A903" s="576" t="s">
        <v>128</v>
      </c>
      <c r="B903" s="638"/>
      <c r="C903" s="638">
        <v>934</v>
      </c>
      <c r="D903" s="639">
        <v>934</v>
      </c>
      <c r="E903" s="640"/>
      <c r="F903" s="647">
        <v>0.89463601532567</v>
      </c>
    </row>
    <row r="904" spans="1:6">
      <c r="A904" s="576" t="s">
        <v>806</v>
      </c>
      <c r="B904" s="638">
        <v>10</v>
      </c>
      <c r="C904" s="638"/>
      <c r="D904" s="639"/>
      <c r="E904" s="640"/>
      <c r="F904" s="647"/>
    </row>
    <row r="905" spans="1:6">
      <c r="A905" s="576" t="s">
        <v>807</v>
      </c>
      <c r="B905" s="638"/>
      <c r="C905" s="638"/>
      <c r="D905" s="639"/>
      <c r="E905" s="640"/>
      <c r="F905" s="647"/>
    </row>
    <row r="906" spans="1:6">
      <c r="A906" s="576" t="s">
        <v>808</v>
      </c>
      <c r="B906" s="638">
        <v>17</v>
      </c>
      <c r="C906" s="638">
        <v>55</v>
      </c>
      <c r="D906" s="639">
        <v>55</v>
      </c>
      <c r="E906" s="640">
        <f>D906/B906</f>
        <v>3.23529411764706</v>
      </c>
      <c r="F906" s="647">
        <v>2.61904761904762</v>
      </c>
    </row>
    <row r="907" spans="1:6">
      <c r="A907" s="576" t="s">
        <v>809</v>
      </c>
      <c r="B907" s="638"/>
      <c r="C907" s="638"/>
      <c r="D907" s="639"/>
      <c r="E907" s="640"/>
      <c r="F907" s="647"/>
    </row>
    <row r="908" spans="1:6">
      <c r="A908" s="576" t="s">
        <v>810</v>
      </c>
      <c r="B908" s="638"/>
      <c r="C908" s="638">
        <v>32</v>
      </c>
      <c r="D908" s="639">
        <v>32</v>
      </c>
      <c r="E908" s="640"/>
      <c r="F908" s="647">
        <v>0.438356164383562</v>
      </c>
    </row>
    <row r="909" spans="1:6">
      <c r="A909" s="576" t="s">
        <v>811</v>
      </c>
      <c r="B909" s="638"/>
      <c r="C909" s="638"/>
      <c r="D909" s="639"/>
      <c r="E909" s="640"/>
      <c r="F909" s="647"/>
    </row>
    <row r="910" spans="1:6">
      <c r="A910" s="576" t="s">
        <v>812</v>
      </c>
      <c r="B910" s="638"/>
      <c r="C910" s="638"/>
      <c r="D910" s="639"/>
      <c r="E910" s="640"/>
      <c r="F910" s="647"/>
    </row>
    <row r="911" spans="1:6">
      <c r="A911" s="576" t="s">
        <v>813</v>
      </c>
      <c r="B911" s="638"/>
      <c r="C911" s="638"/>
      <c r="D911" s="639"/>
      <c r="E911" s="640"/>
      <c r="F911" s="647"/>
    </row>
    <row r="912" spans="1:6">
      <c r="A912" s="576" t="s">
        <v>814</v>
      </c>
      <c r="B912" s="638"/>
      <c r="C912" s="638"/>
      <c r="D912" s="639"/>
      <c r="E912" s="640"/>
      <c r="F912" s="647"/>
    </row>
    <row r="913" spans="1:6">
      <c r="A913" s="576" t="s">
        <v>815</v>
      </c>
      <c r="B913" s="638"/>
      <c r="C913" s="638"/>
      <c r="D913" s="639"/>
      <c r="E913" s="640"/>
      <c r="F913" s="647"/>
    </row>
    <row r="914" spans="1:6">
      <c r="A914" s="576" t="s">
        <v>816</v>
      </c>
      <c r="B914" s="638">
        <v>67</v>
      </c>
      <c r="C914" s="638">
        <v>165</v>
      </c>
      <c r="D914" s="639">
        <v>165</v>
      </c>
      <c r="E914" s="640">
        <f>D914/B914</f>
        <v>2.46268656716418</v>
      </c>
      <c r="F914" s="647">
        <v>0.212903225806452</v>
      </c>
    </row>
    <row r="915" spans="1:6">
      <c r="A915" s="576" t="s">
        <v>817</v>
      </c>
      <c r="B915" s="638"/>
      <c r="C915" s="638">
        <v>178</v>
      </c>
      <c r="D915" s="639">
        <v>178</v>
      </c>
      <c r="E915" s="640"/>
      <c r="F915" s="647">
        <v>1.43548387096774</v>
      </c>
    </row>
    <row r="916" spans="1:6">
      <c r="A916" s="576" t="s">
        <v>818</v>
      </c>
      <c r="B916" s="638"/>
      <c r="C916" s="638">
        <v>208</v>
      </c>
      <c r="D916" s="639">
        <v>208</v>
      </c>
      <c r="E916" s="640"/>
      <c r="F916" s="647">
        <v>1.18857142857143</v>
      </c>
    </row>
    <row r="917" spans="1:6">
      <c r="A917" s="576" t="s">
        <v>819</v>
      </c>
      <c r="B917" s="638"/>
      <c r="C917" s="638"/>
      <c r="D917" s="639"/>
      <c r="E917" s="640"/>
      <c r="F917" s="647"/>
    </row>
    <row r="918" spans="1:6">
      <c r="A918" s="576" t="s">
        <v>820</v>
      </c>
      <c r="B918" s="638"/>
      <c r="C918" s="638"/>
      <c r="D918" s="639"/>
      <c r="E918" s="640"/>
      <c r="F918" s="647"/>
    </row>
    <row r="919" spans="1:6">
      <c r="A919" s="576" t="s">
        <v>821</v>
      </c>
      <c r="B919" s="638"/>
      <c r="C919" s="638"/>
      <c r="D919" s="639"/>
      <c r="E919" s="640"/>
      <c r="F919" s="647"/>
    </row>
    <row r="920" spans="1:6">
      <c r="A920" s="576" t="s">
        <v>822</v>
      </c>
      <c r="B920" s="638"/>
      <c r="C920" s="638"/>
      <c r="D920" s="639"/>
      <c r="E920" s="640"/>
      <c r="F920" s="647"/>
    </row>
    <row r="921" spans="1:6">
      <c r="A921" s="576" t="s">
        <v>823</v>
      </c>
      <c r="B921" s="638"/>
      <c r="C921" s="638"/>
      <c r="D921" s="639"/>
      <c r="E921" s="640"/>
      <c r="F921" s="647"/>
    </row>
    <row r="922" spans="1:6">
      <c r="A922" s="576" t="s">
        <v>797</v>
      </c>
      <c r="B922" s="638"/>
      <c r="C922" s="638"/>
      <c r="D922" s="639"/>
      <c r="E922" s="640"/>
      <c r="F922" s="647"/>
    </row>
    <row r="923" spans="1:6">
      <c r="A923" s="576" t="s">
        <v>824</v>
      </c>
      <c r="B923" s="638"/>
      <c r="C923" s="638"/>
      <c r="D923" s="639"/>
      <c r="E923" s="640"/>
      <c r="F923" s="647"/>
    </row>
    <row r="924" spans="1:6">
      <c r="A924" s="576" t="s">
        <v>825</v>
      </c>
      <c r="B924" s="638"/>
      <c r="C924" s="638">
        <v>200</v>
      </c>
      <c r="D924" s="639"/>
      <c r="E924" s="640"/>
      <c r="F924" s="647"/>
    </row>
    <row r="925" spans="1:6">
      <c r="A925" s="576" t="s">
        <v>826</v>
      </c>
      <c r="B925" s="638"/>
      <c r="C925" s="638"/>
      <c r="D925" s="639"/>
      <c r="E925" s="640"/>
      <c r="F925" s="647"/>
    </row>
    <row r="926" spans="1:6">
      <c r="A926" s="576" t="s">
        <v>827</v>
      </c>
      <c r="B926" s="638"/>
      <c r="C926" s="638"/>
      <c r="D926" s="639"/>
      <c r="E926" s="640"/>
      <c r="F926" s="647"/>
    </row>
    <row r="927" spans="1:6">
      <c r="A927" s="576" t="s">
        <v>828</v>
      </c>
      <c r="B927" s="638">
        <v>68</v>
      </c>
      <c r="C927" s="638">
        <v>4468</v>
      </c>
      <c r="D927" s="639">
        <v>1716</v>
      </c>
      <c r="E927" s="640">
        <f>D927/B927</f>
        <v>25.2352941176471</v>
      </c>
      <c r="F927" s="647">
        <v>0.497247174731962</v>
      </c>
    </row>
    <row r="928" spans="1:6">
      <c r="A928" s="637" t="s">
        <v>829</v>
      </c>
      <c r="B928" s="638">
        <v>3560</v>
      </c>
      <c r="C928" s="638">
        <v>7541</v>
      </c>
      <c r="D928" s="639">
        <f>SUM(D929:D938)</f>
        <v>4949</v>
      </c>
      <c r="E928" s="640">
        <f>D928/B928</f>
        <v>1.39016853932584</v>
      </c>
      <c r="F928" s="647">
        <v>0.312970340858787</v>
      </c>
    </row>
    <row r="929" spans="1:6">
      <c r="A929" s="576" t="s">
        <v>126</v>
      </c>
      <c r="B929" s="638"/>
      <c r="C929" s="638">
        <v>105</v>
      </c>
      <c r="D929" s="639">
        <v>105</v>
      </c>
      <c r="E929" s="640"/>
      <c r="F929" s="647">
        <v>0.853658536585366</v>
      </c>
    </row>
    <row r="930" spans="1:6">
      <c r="A930" s="576" t="s">
        <v>127</v>
      </c>
      <c r="B930" s="638"/>
      <c r="C930" s="638">
        <v>7</v>
      </c>
      <c r="D930" s="639">
        <v>7</v>
      </c>
      <c r="E930" s="640"/>
      <c r="F930" s="647">
        <v>0.0564516129032258</v>
      </c>
    </row>
    <row r="931" spans="1:6">
      <c r="A931" s="576" t="s">
        <v>128</v>
      </c>
      <c r="B931" s="638"/>
      <c r="C931" s="638">
        <v>121</v>
      </c>
      <c r="D931" s="639">
        <v>121</v>
      </c>
      <c r="E931" s="640"/>
      <c r="F931" s="647">
        <v>0.983739837398374</v>
      </c>
    </row>
    <row r="932" spans="1:6">
      <c r="A932" s="576" t="s">
        <v>830</v>
      </c>
      <c r="B932" s="638"/>
      <c r="C932" s="638">
        <v>1562</v>
      </c>
      <c r="D932" s="639">
        <v>1562</v>
      </c>
      <c r="E932" s="640"/>
      <c r="F932" s="647">
        <v>0.140316205533597</v>
      </c>
    </row>
    <row r="933" spans="1:6">
      <c r="A933" s="576" t="s">
        <v>831</v>
      </c>
      <c r="B933" s="638"/>
      <c r="C933" s="638">
        <v>295</v>
      </c>
      <c r="D933" s="639">
        <v>82</v>
      </c>
      <c r="E933" s="640"/>
      <c r="F933" s="647">
        <v>0.396135265700483</v>
      </c>
    </row>
    <row r="934" spans="1:6">
      <c r="A934" s="576" t="s">
        <v>832</v>
      </c>
      <c r="B934" s="638">
        <v>114</v>
      </c>
      <c r="C934" s="638">
        <v>103</v>
      </c>
      <c r="D934" s="639">
        <v>103</v>
      </c>
      <c r="E934" s="640">
        <f>D934/B934</f>
        <v>0.903508771929825</v>
      </c>
      <c r="F934" s="647">
        <v>0.145070422535211</v>
      </c>
    </row>
    <row r="935" spans="1:6">
      <c r="A935" s="576" t="s">
        <v>833</v>
      </c>
      <c r="B935" s="638"/>
      <c r="C935" s="638">
        <v>1622</v>
      </c>
      <c r="D935" s="639">
        <v>1622</v>
      </c>
      <c r="E935" s="640"/>
      <c r="F935" s="647">
        <v>14.353982300885</v>
      </c>
    </row>
    <row r="936" spans="1:6">
      <c r="A936" s="576" t="s">
        <v>834</v>
      </c>
      <c r="B936" s="638"/>
      <c r="C936" s="638"/>
      <c r="D936" s="639"/>
      <c r="E936" s="640"/>
      <c r="F936" s="647"/>
    </row>
    <row r="937" spans="1:6">
      <c r="A937" s="576" t="s">
        <v>835</v>
      </c>
      <c r="B937" s="638"/>
      <c r="C937" s="638"/>
      <c r="D937" s="639"/>
      <c r="E937" s="640"/>
      <c r="F937" s="647"/>
    </row>
    <row r="938" spans="1:6">
      <c r="A938" s="576" t="s">
        <v>836</v>
      </c>
      <c r="B938" s="638">
        <v>3208</v>
      </c>
      <c r="C938" s="638">
        <v>3726</v>
      </c>
      <c r="D938" s="639">
        <v>1347</v>
      </c>
      <c r="E938" s="640"/>
      <c r="F938" s="647">
        <v>0.41054556537641</v>
      </c>
    </row>
    <row r="939" spans="1:6">
      <c r="A939" s="637" t="s">
        <v>837</v>
      </c>
      <c r="B939" s="638"/>
      <c r="C939" s="638">
        <v>3460</v>
      </c>
      <c r="D939" s="639">
        <f>SUM(D940:D945)</f>
        <v>1910</v>
      </c>
      <c r="E939" s="640"/>
      <c r="F939" s="647">
        <v>0.693284936479129</v>
      </c>
    </row>
    <row r="940" spans="1:6">
      <c r="A940" s="576" t="s">
        <v>838</v>
      </c>
      <c r="B940" s="638"/>
      <c r="C940" s="638">
        <v>1062</v>
      </c>
      <c r="D940" s="639">
        <v>492</v>
      </c>
      <c r="E940" s="640"/>
      <c r="F940" s="647">
        <v>0.501529051987768</v>
      </c>
    </row>
    <row r="941" spans="1:6">
      <c r="A941" s="576" t="s">
        <v>839</v>
      </c>
      <c r="B941" s="638"/>
      <c r="C941" s="638"/>
      <c r="D941" s="639"/>
      <c r="E941" s="640"/>
      <c r="F941" s="647"/>
    </row>
    <row r="942" spans="1:6">
      <c r="A942" s="576" t="s">
        <v>840</v>
      </c>
      <c r="B942" s="638"/>
      <c r="C942" s="638">
        <v>660</v>
      </c>
      <c r="D942" s="639">
        <v>660</v>
      </c>
      <c r="E942" s="640"/>
      <c r="F942" s="647">
        <v>1.47651006711409</v>
      </c>
    </row>
    <row r="943" spans="1:6">
      <c r="A943" s="576" t="s">
        <v>841</v>
      </c>
      <c r="B943" s="638"/>
      <c r="C943" s="638">
        <v>100</v>
      </c>
      <c r="D943" s="639">
        <v>20</v>
      </c>
      <c r="E943" s="640"/>
      <c r="F943" s="647">
        <v>0.0275103163686382</v>
      </c>
    </row>
    <row r="944" spans="1:6">
      <c r="A944" s="576" t="s">
        <v>842</v>
      </c>
      <c r="B944" s="638"/>
      <c r="C944" s="638"/>
      <c r="D944" s="639"/>
      <c r="E944" s="640"/>
      <c r="F944" s="647"/>
    </row>
    <row r="945" spans="1:6">
      <c r="A945" s="576" t="s">
        <v>843</v>
      </c>
      <c r="B945" s="638"/>
      <c r="C945" s="638">
        <v>1638</v>
      </c>
      <c r="D945" s="639">
        <v>738</v>
      </c>
      <c r="E945" s="640"/>
      <c r="F945" s="647">
        <v>1.23</v>
      </c>
    </row>
    <row r="946" spans="1:6">
      <c r="A946" s="637" t="s">
        <v>844</v>
      </c>
      <c r="B946" s="638"/>
      <c r="C946" s="638">
        <v>2390</v>
      </c>
      <c r="D946" s="639">
        <f>SUM(D947:D952)</f>
        <v>2323</v>
      </c>
      <c r="E946" s="640"/>
      <c r="F946" s="647">
        <v>2.12146118721461</v>
      </c>
    </row>
    <row r="947" spans="1:6">
      <c r="A947" s="576" t="s">
        <v>845</v>
      </c>
      <c r="B947" s="638"/>
      <c r="C947" s="638"/>
      <c r="D947" s="639"/>
      <c r="E947" s="640"/>
      <c r="F947" s="647"/>
    </row>
    <row r="948" spans="1:6">
      <c r="A948" s="576" t="s">
        <v>846</v>
      </c>
      <c r="B948" s="638"/>
      <c r="C948" s="638"/>
      <c r="D948" s="639"/>
      <c r="E948" s="640"/>
      <c r="F948" s="647"/>
    </row>
    <row r="949" spans="1:6">
      <c r="A949" s="576" t="s">
        <v>847</v>
      </c>
      <c r="B949" s="638"/>
      <c r="C949" s="638">
        <v>2369</v>
      </c>
      <c r="D949" s="639">
        <v>2302</v>
      </c>
      <c r="E949" s="640"/>
      <c r="F949" s="647">
        <v>2.07949412827462</v>
      </c>
    </row>
    <row r="950" spans="1:6">
      <c r="A950" s="576" t="s">
        <v>848</v>
      </c>
      <c r="B950" s="638"/>
      <c r="C950" s="638"/>
      <c r="D950" s="639"/>
      <c r="E950" s="640"/>
      <c r="F950" s="647"/>
    </row>
    <row r="951" spans="1:6">
      <c r="A951" s="576" t="s">
        <v>849</v>
      </c>
      <c r="B951" s="638"/>
      <c r="C951" s="638"/>
      <c r="D951" s="639"/>
      <c r="E951" s="640"/>
      <c r="F951" s="647"/>
    </row>
    <row r="952" spans="1:6">
      <c r="A952" s="576" t="s">
        <v>850</v>
      </c>
      <c r="B952" s="638"/>
      <c r="C952" s="638">
        <v>21</v>
      </c>
      <c r="D952" s="639">
        <v>21</v>
      </c>
      <c r="E952" s="640"/>
      <c r="F952" s="647">
        <v>-1.75</v>
      </c>
    </row>
    <row r="953" spans="1:6">
      <c r="A953" s="637" t="s">
        <v>851</v>
      </c>
      <c r="B953" s="638"/>
      <c r="C953" s="638">
        <v>190</v>
      </c>
      <c r="D953" s="639">
        <f>SUM(D954:D955)</f>
        <v>190</v>
      </c>
      <c r="E953" s="640"/>
      <c r="F953" s="647">
        <v>0.381526104417671</v>
      </c>
    </row>
    <row r="954" spans="1:6">
      <c r="A954" s="576" t="s">
        <v>852</v>
      </c>
      <c r="B954" s="638"/>
      <c r="C954" s="638"/>
      <c r="D954" s="639"/>
      <c r="E954" s="640"/>
      <c r="F954" s="647"/>
    </row>
    <row r="955" spans="1:6">
      <c r="A955" s="576" t="s">
        <v>853</v>
      </c>
      <c r="B955" s="638"/>
      <c r="C955" s="638">
        <v>190</v>
      </c>
      <c r="D955" s="639">
        <v>190</v>
      </c>
      <c r="E955" s="640"/>
      <c r="F955" s="647">
        <v>0.381526104417671</v>
      </c>
    </row>
    <row r="956" spans="1:6">
      <c r="A956" s="637" t="s">
        <v>854</v>
      </c>
      <c r="B956" s="638">
        <v>3317</v>
      </c>
      <c r="C956" s="638">
        <v>19743</v>
      </c>
      <c r="D956" s="639">
        <f>D957+D958</f>
        <v>18161</v>
      </c>
      <c r="E956" s="640">
        <f>D956/B956</f>
        <v>5.47512812782635</v>
      </c>
      <c r="F956" s="647">
        <v>11.3435352904435</v>
      </c>
    </row>
    <row r="957" spans="1:6">
      <c r="A957" s="576" t="s">
        <v>855</v>
      </c>
      <c r="B957" s="638"/>
      <c r="C957" s="638"/>
      <c r="D957" s="639"/>
      <c r="E957" s="640"/>
      <c r="F957" s="647"/>
    </row>
    <row r="958" spans="1:6">
      <c r="A958" s="576" t="s">
        <v>856</v>
      </c>
      <c r="B958" s="638">
        <v>3317</v>
      </c>
      <c r="C958" s="638">
        <v>19743</v>
      </c>
      <c r="D958" s="639">
        <v>18161</v>
      </c>
      <c r="E958" s="640">
        <f>D958/B958</f>
        <v>5.47512812782635</v>
      </c>
      <c r="F958" s="647">
        <v>11.3435352904435</v>
      </c>
    </row>
    <row r="959" spans="1:6">
      <c r="A959" s="637" t="s">
        <v>857</v>
      </c>
      <c r="B959" s="638">
        <v>2596</v>
      </c>
      <c r="C959" s="638">
        <v>4670</v>
      </c>
      <c r="D959" s="639">
        <f>SUM(D960,D983,D993,D1003,D1008,D1015,D1020)</f>
        <v>4670</v>
      </c>
      <c r="E959" s="640">
        <f>D959/B959</f>
        <v>1.79892141756549</v>
      </c>
      <c r="F959" s="647">
        <v>0.71472298745026</v>
      </c>
    </row>
    <row r="960" spans="1:6">
      <c r="A960" s="637" t="s">
        <v>858</v>
      </c>
      <c r="B960" s="638">
        <v>1467</v>
      </c>
      <c r="C960" s="638">
        <v>3710</v>
      </c>
      <c r="D960" s="639">
        <f>SUM(D961:D982)</f>
        <v>3710</v>
      </c>
      <c r="E960" s="640">
        <f>D960/B960</f>
        <v>2.52897068847989</v>
      </c>
      <c r="F960" s="647">
        <v>0.581504702194357</v>
      </c>
    </row>
    <row r="961" spans="1:6">
      <c r="A961" s="576" t="s">
        <v>126</v>
      </c>
      <c r="B961" s="638"/>
      <c r="C961" s="638">
        <v>403</v>
      </c>
      <c r="D961" s="639">
        <v>403</v>
      </c>
      <c r="E961" s="640"/>
      <c r="F961" s="647">
        <v>0.857446808510638</v>
      </c>
    </row>
    <row r="962" spans="1:6">
      <c r="A962" s="576" t="s">
        <v>127</v>
      </c>
      <c r="B962" s="638"/>
      <c r="C962" s="638">
        <v>112</v>
      </c>
      <c r="D962" s="639">
        <v>112</v>
      </c>
      <c r="E962" s="640"/>
      <c r="F962" s="647">
        <v>1.53424657534247</v>
      </c>
    </row>
    <row r="963" spans="1:6">
      <c r="A963" s="576" t="s">
        <v>128</v>
      </c>
      <c r="B963" s="638"/>
      <c r="C963" s="638">
        <v>199</v>
      </c>
      <c r="D963" s="639">
        <v>199</v>
      </c>
      <c r="E963" s="640"/>
      <c r="F963" s="647">
        <v>0.921296296296296</v>
      </c>
    </row>
    <row r="964" spans="1:6">
      <c r="A964" s="576" t="s">
        <v>859</v>
      </c>
      <c r="B964" s="638"/>
      <c r="C964" s="638">
        <v>1444</v>
      </c>
      <c r="D964" s="639">
        <v>1444</v>
      </c>
      <c r="E964" s="640"/>
      <c r="F964" s="647">
        <v>0.488497970230041</v>
      </c>
    </row>
    <row r="965" spans="1:6">
      <c r="A965" s="576" t="s">
        <v>860</v>
      </c>
      <c r="B965" s="638">
        <v>60</v>
      </c>
      <c r="C965" s="638">
        <v>127</v>
      </c>
      <c r="D965" s="639">
        <v>127</v>
      </c>
      <c r="E965" s="640">
        <f>D965/B965</f>
        <v>2.11666666666667</v>
      </c>
      <c r="F965" s="647">
        <v>0.593457943925234</v>
      </c>
    </row>
    <row r="966" spans="1:6">
      <c r="A966" s="576" t="s">
        <v>861</v>
      </c>
      <c r="B966" s="638"/>
      <c r="C966" s="638"/>
      <c r="D966" s="639"/>
      <c r="E966" s="640"/>
      <c r="F966" s="647"/>
    </row>
    <row r="967" spans="1:6">
      <c r="A967" s="576" t="s">
        <v>862</v>
      </c>
      <c r="B967" s="638"/>
      <c r="C967" s="638">
        <v>175</v>
      </c>
      <c r="D967" s="639">
        <v>175</v>
      </c>
      <c r="E967" s="640"/>
      <c r="F967" s="647">
        <v>7.60869565217391</v>
      </c>
    </row>
    <row r="968" spans="1:6">
      <c r="A968" s="576" t="s">
        <v>863</v>
      </c>
      <c r="B968" s="638"/>
      <c r="C968" s="638"/>
      <c r="D968" s="639"/>
      <c r="E968" s="640"/>
      <c r="F968" s="647"/>
    </row>
    <row r="969" spans="1:6">
      <c r="A969" s="576" t="s">
        <v>864</v>
      </c>
      <c r="B969" s="638">
        <v>112</v>
      </c>
      <c r="C969" s="638">
        <v>9</v>
      </c>
      <c r="D969" s="639">
        <v>9</v>
      </c>
      <c r="E969" s="640"/>
      <c r="F969" s="647">
        <v>0.310344827586207</v>
      </c>
    </row>
    <row r="970" spans="1:6">
      <c r="A970" s="576" t="s">
        <v>865</v>
      </c>
      <c r="B970" s="638"/>
      <c r="C970" s="638"/>
      <c r="D970" s="639"/>
      <c r="E970" s="640"/>
      <c r="F970" s="647"/>
    </row>
    <row r="971" spans="1:6">
      <c r="A971" s="576" t="s">
        <v>866</v>
      </c>
      <c r="B971" s="638"/>
      <c r="C971" s="638"/>
      <c r="D971" s="639"/>
      <c r="E971" s="640"/>
      <c r="F971" s="647"/>
    </row>
    <row r="972" spans="1:6">
      <c r="A972" s="576" t="s">
        <v>867</v>
      </c>
      <c r="B972" s="638"/>
      <c r="C972" s="638"/>
      <c r="D972" s="639"/>
      <c r="E972" s="640"/>
      <c r="F972" s="647"/>
    </row>
    <row r="973" spans="1:6">
      <c r="A973" s="576" t="s">
        <v>868</v>
      </c>
      <c r="B973" s="638"/>
      <c r="C973" s="638"/>
      <c r="D973" s="639"/>
      <c r="E973" s="640"/>
      <c r="F973" s="647"/>
    </row>
    <row r="974" spans="1:6">
      <c r="A974" s="576" t="s">
        <v>869</v>
      </c>
      <c r="B974" s="638"/>
      <c r="C974" s="638"/>
      <c r="D974" s="639"/>
      <c r="E974" s="640"/>
      <c r="F974" s="647"/>
    </row>
    <row r="975" spans="1:6">
      <c r="A975" s="576" t="s">
        <v>870</v>
      </c>
      <c r="B975" s="638"/>
      <c r="C975" s="638"/>
      <c r="D975" s="639"/>
      <c r="E975" s="640"/>
      <c r="F975" s="647"/>
    </row>
    <row r="976" spans="1:6">
      <c r="A976" s="576" t="s">
        <v>871</v>
      </c>
      <c r="B976" s="638"/>
      <c r="C976" s="638"/>
      <c r="D976" s="639"/>
      <c r="E976" s="640"/>
      <c r="F976" s="647"/>
    </row>
    <row r="977" spans="1:6">
      <c r="A977" s="576" t="s">
        <v>872</v>
      </c>
      <c r="B977" s="638"/>
      <c r="C977" s="638"/>
      <c r="D977" s="639"/>
      <c r="E977" s="640"/>
      <c r="F977" s="647"/>
    </row>
    <row r="978" spans="1:6">
      <c r="A978" s="576" t="s">
        <v>873</v>
      </c>
      <c r="B978" s="638"/>
      <c r="C978" s="638"/>
      <c r="D978" s="639"/>
      <c r="E978" s="640"/>
      <c r="F978" s="647"/>
    </row>
    <row r="979" spans="1:6">
      <c r="A979" s="576" t="s">
        <v>874</v>
      </c>
      <c r="B979" s="638"/>
      <c r="C979" s="638"/>
      <c r="D979" s="639"/>
      <c r="E979" s="640"/>
      <c r="F979" s="647"/>
    </row>
    <row r="980" spans="1:6">
      <c r="A980" s="576" t="s">
        <v>875</v>
      </c>
      <c r="B980" s="638"/>
      <c r="C980" s="638"/>
      <c r="D980" s="639"/>
      <c r="E980" s="640"/>
      <c r="F980" s="647"/>
    </row>
    <row r="981" spans="1:6">
      <c r="A981" s="576" t="s">
        <v>876</v>
      </c>
      <c r="B981" s="638"/>
      <c r="C981" s="638"/>
      <c r="D981" s="639"/>
      <c r="E981" s="640"/>
      <c r="F981" s="647"/>
    </row>
    <row r="982" spans="1:6">
      <c r="A982" s="576" t="s">
        <v>877</v>
      </c>
      <c r="B982" s="638">
        <v>600</v>
      </c>
      <c r="C982" s="638">
        <v>1241</v>
      </c>
      <c r="D982" s="639">
        <v>1241</v>
      </c>
      <c r="E982" s="640">
        <f>D982/B982</f>
        <v>2.06833333333333</v>
      </c>
      <c r="F982" s="647">
        <v>0.596347909658818</v>
      </c>
    </row>
    <row r="983" spans="1:6">
      <c r="A983" s="637" t="s">
        <v>878</v>
      </c>
      <c r="B983" s="638"/>
      <c r="C983" s="638"/>
      <c r="D983" s="639"/>
      <c r="E983" s="640"/>
      <c r="F983" s="647"/>
    </row>
    <row r="984" spans="1:6">
      <c r="A984" s="576" t="s">
        <v>126</v>
      </c>
      <c r="B984" s="638"/>
      <c r="C984" s="638"/>
      <c r="D984" s="639"/>
      <c r="E984" s="640"/>
      <c r="F984" s="647"/>
    </row>
    <row r="985" spans="1:6">
      <c r="A985" s="576" t="s">
        <v>127</v>
      </c>
      <c r="B985" s="638"/>
      <c r="C985" s="638"/>
      <c r="D985" s="639"/>
      <c r="E985" s="640"/>
      <c r="F985" s="647"/>
    </row>
    <row r="986" spans="1:6">
      <c r="A986" s="576" t="s">
        <v>128</v>
      </c>
      <c r="B986" s="638"/>
      <c r="C986" s="638"/>
      <c r="D986" s="639"/>
      <c r="E986" s="640"/>
      <c r="F986" s="647"/>
    </row>
    <row r="987" spans="1:6">
      <c r="A987" s="576" t="s">
        <v>879</v>
      </c>
      <c r="B987" s="638"/>
      <c r="C987" s="638"/>
      <c r="D987" s="639"/>
      <c r="E987" s="640"/>
      <c r="F987" s="647"/>
    </row>
    <row r="988" spans="1:6">
      <c r="A988" s="576" t="s">
        <v>880</v>
      </c>
      <c r="B988" s="638"/>
      <c r="C988" s="638"/>
      <c r="D988" s="639"/>
      <c r="E988" s="640"/>
      <c r="F988" s="647"/>
    </row>
    <row r="989" spans="1:6">
      <c r="A989" s="576" t="s">
        <v>881</v>
      </c>
      <c r="B989" s="638"/>
      <c r="C989" s="638"/>
      <c r="D989" s="639"/>
      <c r="E989" s="640"/>
      <c r="F989" s="647"/>
    </row>
    <row r="990" spans="1:6">
      <c r="A990" s="576" t="s">
        <v>882</v>
      </c>
      <c r="B990" s="638"/>
      <c r="C990" s="638"/>
      <c r="D990" s="639"/>
      <c r="E990" s="640"/>
      <c r="F990" s="647"/>
    </row>
    <row r="991" spans="1:6">
      <c r="A991" s="576" t="s">
        <v>883</v>
      </c>
      <c r="B991" s="638"/>
      <c r="C991" s="638"/>
      <c r="D991" s="639"/>
      <c r="E991" s="640"/>
      <c r="F991" s="647"/>
    </row>
    <row r="992" spans="1:6">
      <c r="A992" s="576" t="s">
        <v>884</v>
      </c>
      <c r="B992" s="638"/>
      <c r="C992" s="638"/>
      <c r="D992" s="639"/>
      <c r="E992" s="640"/>
      <c r="F992" s="647"/>
    </row>
    <row r="993" spans="1:6">
      <c r="A993" s="637" t="s">
        <v>885</v>
      </c>
      <c r="B993" s="638"/>
      <c r="C993" s="638"/>
      <c r="D993" s="639"/>
      <c r="E993" s="640"/>
      <c r="F993" s="647"/>
    </row>
    <row r="994" spans="1:6">
      <c r="A994" s="576" t="s">
        <v>126</v>
      </c>
      <c r="B994" s="638"/>
      <c r="C994" s="638"/>
      <c r="D994" s="639"/>
      <c r="E994" s="640"/>
      <c r="F994" s="647"/>
    </row>
    <row r="995" spans="1:6">
      <c r="A995" s="576" t="s">
        <v>127</v>
      </c>
      <c r="B995" s="638"/>
      <c r="C995" s="638"/>
      <c r="D995" s="639"/>
      <c r="E995" s="640"/>
      <c r="F995" s="647"/>
    </row>
    <row r="996" spans="1:6">
      <c r="A996" s="576" t="s">
        <v>128</v>
      </c>
      <c r="B996" s="638"/>
      <c r="C996" s="638"/>
      <c r="D996" s="639"/>
      <c r="E996" s="640"/>
      <c r="F996" s="647"/>
    </row>
    <row r="997" spans="1:6">
      <c r="A997" s="576" t="s">
        <v>886</v>
      </c>
      <c r="B997" s="638"/>
      <c r="C997" s="638"/>
      <c r="D997" s="639"/>
      <c r="E997" s="640"/>
      <c r="F997" s="647"/>
    </row>
    <row r="998" spans="1:6">
      <c r="A998" s="576" t="s">
        <v>887</v>
      </c>
      <c r="B998" s="638"/>
      <c r="C998" s="638"/>
      <c r="D998" s="639"/>
      <c r="E998" s="640"/>
      <c r="F998" s="647"/>
    </row>
    <row r="999" spans="1:6">
      <c r="A999" s="576" t="s">
        <v>888</v>
      </c>
      <c r="B999" s="638"/>
      <c r="C999" s="638"/>
      <c r="D999" s="639"/>
      <c r="E999" s="640"/>
      <c r="F999" s="647"/>
    </row>
    <row r="1000" spans="1:6">
      <c r="A1000" s="576" t="s">
        <v>889</v>
      </c>
      <c r="B1000" s="638"/>
      <c r="C1000" s="638"/>
      <c r="D1000" s="639"/>
      <c r="E1000" s="640"/>
      <c r="F1000" s="647"/>
    </row>
    <row r="1001" spans="1:6">
      <c r="A1001" s="576" t="s">
        <v>890</v>
      </c>
      <c r="B1001" s="638"/>
      <c r="C1001" s="638"/>
      <c r="D1001" s="639"/>
      <c r="E1001" s="640"/>
      <c r="F1001" s="647"/>
    </row>
    <row r="1002" spans="1:6">
      <c r="A1002" s="576" t="s">
        <v>891</v>
      </c>
      <c r="B1002" s="638"/>
      <c r="C1002" s="638"/>
      <c r="D1002" s="639"/>
      <c r="E1002" s="640"/>
      <c r="F1002" s="647"/>
    </row>
    <row r="1003" spans="1:6">
      <c r="A1003" s="637" t="s">
        <v>892</v>
      </c>
      <c r="B1003" s="638"/>
      <c r="C1003" s="638">
        <v>960</v>
      </c>
      <c r="D1003" s="639">
        <f>SUM(D1004:D1007)</f>
        <v>960</v>
      </c>
      <c r="E1003" s="640"/>
      <c r="F1003" s="647">
        <v>320</v>
      </c>
    </row>
    <row r="1004" spans="1:6">
      <c r="A1004" s="576" t="s">
        <v>893</v>
      </c>
      <c r="B1004" s="638"/>
      <c r="C1004" s="638">
        <v>96</v>
      </c>
      <c r="D1004" s="639">
        <v>96</v>
      </c>
      <c r="E1004" s="640"/>
      <c r="F1004" s="647">
        <v>32</v>
      </c>
    </row>
    <row r="1005" spans="1:6">
      <c r="A1005" s="576" t="s">
        <v>894</v>
      </c>
      <c r="B1005" s="638"/>
      <c r="C1005" s="638">
        <v>651</v>
      </c>
      <c r="D1005" s="639">
        <v>651</v>
      </c>
      <c r="E1005" s="640"/>
      <c r="F1005" s="647"/>
    </row>
    <row r="1006" spans="1:6">
      <c r="A1006" s="576" t="s">
        <v>895</v>
      </c>
      <c r="B1006" s="638"/>
      <c r="C1006" s="638">
        <v>213</v>
      </c>
      <c r="D1006" s="639">
        <v>213</v>
      </c>
      <c r="E1006" s="640"/>
      <c r="F1006" s="647"/>
    </row>
    <row r="1007" spans="1:6">
      <c r="A1007" s="576" t="s">
        <v>896</v>
      </c>
      <c r="B1007" s="638"/>
      <c r="C1007" s="638"/>
      <c r="D1007" s="639"/>
      <c r="E1007" s="640"/>
      <c r="F1007" s="647"/>
    </row>
    <row r="1008" spans="1:6">
      <c r="A1008" s="637" t="s">
        <v>897</v>
      </c>
      <c r="B1008" s="638"/>
      <c r="C1008" s="638"/>
      <c r="D1008" s="639"/>
      <c r="E1008" s="640"/>
      <c r="F1008" s="647"/>
    </row>
    <row r="1009" spans="1:6">
      <c r="A1009" s="576" t="s">
        <v>126</v>
      </c>
      <c r="B1009" s="638"/>
      <c r="C1009" s="638"/>
      <c r="D1009" s="639"/>
      <c r="E1009" s="640"/>
      <c r="F1009" s="647"/>
    </row>
    <row r="1010" spans="1:6">
      <c r="A1010" s="576" t="s">
        <v>127</v>
      </c>
      <c r="B1010" s="638"/>
      <c r="C1010" s="638"/>
      <c r="D1010" s="639"/>
      <c r="E1010" s="640"/>
      <c r="F1010" s="647"/>
    </row>
    <row r="1011" spans="1:6">
      <c r="A1011" s="576" t="s">
        <v>128</v>
      </c>
      <c r="B1011" s="638"/>
      <c r="C1011" s="638"/>
      <c r="D1011" s="639"/>
      <c r="E1011" s="640"/>
      <c r="F1011" s="647"/>
    </row>
    <row r="1012" spans="1:6">
      <c r="A1012" s="576" t="s">
        <v>883</v>
      </c>
      <c r="B1012" s="638"/>
      <c r="C1012" s="638"/>
      <c r="D1012" s="639"/>
      <c r="E1012" s="640"/>
      <c r="F1012" s="647"/>
    </row>
    <row r="1013" spans="1:6">
      <c r="A1013" s="576" t="s">
        <v>898</v>
      </c>
      <c r="B1013" s="638"/>
      <c r="C1013" s="638"/>
      <c r="D1013" s="639"/>
      <c r="E1013" s="640"/>
      <c r="F1013" s="647"/>
    </row>
    <row r="1014" spans="1:6">
      <c r="A1014" s="576" t="s">
        <v>899</v>
      </c>
      <c r="B1014" s="638"/>
      <c r="C1014" s="638"/>
      <c r="D1014" s="639"/>
      <c r="E1014" s="640"/>
      <c r="F1014" s="647"/>
    </row>
    <row r="1015" spans="1:6">
      <c r="A1015" s="637" t="s">
        <v>900</v>
      </c>
      <c r="B1015" s="638"/>
      <c r="C1015" s="638"/>
      <c r="D1015" s="639"/>
      <c r="E1015" s="640"/>
      <c r="F1015" s="647"/>
    </row>
    <row r="1016" spans="1:6">
      <c r="A1016" s="576" t="s">
        <v>901</v>
      </c>
      <c r="B1016" s="638"/>
      <c r="C1016" s="638"/>
      <c r="D1016" s="639"/>
      <c r="E1016" s="640"/>
      <c r="F1016" s="647"/>
    </row>
    <row r="1017" spans="1:6">
      <c r="A1017" s="576" t="s">
        <v>902</v>
      </c>
      <c r="B1017" s="638"/>
      <c r="C1017" s="638"/>
      <c r="D1017" s="639"/>
      <c r="E1017" s="640"/>
      <c r="F1017" s="647"/>
    </row>
    <row r="1018" spans="1:6">
      <c r="A1018" s="576" t="s">
        <v>903</v>
      </c>
      <c r="B1018" s="638"/>
      <c r="C1018" s="638"/>
      <c r="D1018" s="639"/>
      <c r="E1018" s="640"/>
      <c r="F1018" s="647"/>
    </row>
    <row r="1019" spans="1:6">
      <c r="A1019" s="576" t="s">
        <v>904</v>
      </c>
      <c r="B1019" s="638"/>
      <c r="C1019" s="638"/>
      <c r="D1019" s="639"/>
      <c r="E1019" s="640"/>
      <c r="F1019" s="647"/>
    </row>
    <row r="1020" spans="1:6">
      <c r="A1020" s="637" t="s">
        <v>905</v>
      </c>
      <c r="B1020" s="638"/>
      <c r="C1020" s="638"/>
      <c r="D1020" s="639"/>
      <c r="E1020" s="640"/>
      <c r="F1020" s="647"/>
    </row>
    <row r="1021" spans="1:6">
      <c r="A1021" s="576" t="s">
        <v>906</v>
      </c>
      <c r="B1021" s="638"/>
      <c r="C1021" s="638"/>
      <c r="D1021" s="639"/>
      <c r="E1021" s="640"/>
      <c r="F1021" s="647"/>
    </row>
    <row r="1022" spans="1:6">
      <c r="A1022" s="576" t="s">
        <v>907</v>
      </c>
      <c r="B1022" s="638"/>
      <c r="C1022" s="638"/>
      <c r="D1022" s="639"/>
      <c r="E1022" s="640"/>
      <c r="F1022" s="647"/>
    </row>
    <row r="1023" spans="1:6">
      <c r="A1023" s="637" t="s">
        <v>908</v>
      </c>
      <c r="B1023" s="638"/>
      <c r="C1023" s="638">
        <v>10</v>
      </c>
      <c r="D1023" s="639">
        <f>SUM(D1024,D1034,D1050,D1055,D1066,D1073,D1081)</f>
        <v>10</v>
      </c>
      <c r="E1023" s="640"/>
      <c r="F1023" s="647"/>
    </row>
    <row r="1024" spans="1:6">
      <c r="A1024" s="637" t="s">
        <v>909</v>
      </c>
      <c r="B1024" s="638"/>
      <c r="C1024" s="638"/>
      <c r="D1024" s="639"/>
      <c r="E1024" s="640"/>
      <c r="F1024" s="647"/>
    </row>
    <row r="1025" spans="1:6">
      <c r="A1025" s="576" t="s">
        <v>126</v>
      </c>
      <c r="B1025" s="638"/>
      <c r="C1025" s="638"/>
      <c r="D1025" s="639"/>
      <c r="E1025" s="640"/>
      <c r="F1025" s="647"/>
    </row>
    <row r="1026" spans="1:6">
      <c r="A1026" s="576" t="s">
        <v>127</v>
      </c>
      <c r="B1026" s="638"/>
      <c r="C1026" s="638"/>
      <c r="D1026" s="639"/>
      <c r="E1026" s="640"/>
      <c r="F1026" s="647"/>
    </row>
    <row r="1027" spans="1:6">
      <c r="A1027" s="576" t="s">
        <v>128</v>
      </c>
      <c r="B1027" s="638"/>
      <c r="C1027" s="638"/>
      <c r="D1027" s="639"/>
      <c r="E1027" s="640"/>
      <c r="F1027" s="647"/>
    </row>
    <row r="1028" spans="1:6">
      <c r="A1028" s="576" t="s">
        <v>910</v>
      </c>
      <c r="B1028" s="638"/>
      <c r="C1028" s="638"/>
      <c r="D1028" s="639"/>
      <c r="E1028" s="640"/>
      <c r="F1028" s="647"/>
    </row>
    <row r="1029" spans="1:6">
      <c r="A1029" s="576" t="s">
        <v>911</v>
      </c>
      <c r="B1029" s="638"/>
      <c r="C1029" s="638"/>
      <c r="D1029" s="639"/>
      <c r="E1029" s="640"/>
      <c r="F1029" s="647"/>
    </row>
    <row r="1030" spans="1:6">
      <c r="A1030" s="576" t="s">
        <v>912</v>
      </c>
      <c r="B1030" s="638"/>
      <c r="C1030" s="638"/>
      <c r="D1030" s="639"/>
      <c r="E1030" s="640"/>
      <c r="F1030" s="647"/>
    </row>
    <row r="1031" spans="1:6">
      <c r="A1031" s="576" t="s">
        <v>913</v>
      </c>
      <c r="B1031" s="638"/>
      <c r="C1031" s="638"/>
      <c r="D1031" s="639"/>
      <c r="E1031" s="640"/>
      <c r="F1031" s="647"/>
    </row>
    <row r="1032" spans="1:6">
      <c r="A1032" s="576" t="s">
        <v>914</v>
      </c>
      <c r="B1032" s="638"/>
      <c r="C1032" s="638"/>
      <c r="D1032" s="639"/>
      <c r="E1032" s="640"/>
      <c r="F1032" s="647"/>
    </row>
    <row r="1033" spans="1:6">
      <c r="A1033" s="576" t="s">
        <v>915</v>
      </c>
      <c r="B1033" s="638"/>
      <c r="C1033" s="638"/>
      <c r="D1033" s="639"/>
      <c r="E1033" s="640"/>
      <c r="F1033" s="647"/>
    </row>
    <row r="1034" spans="1:6">
      <c r="A1034" s="637" t="s">
        <v>916</v>
      </c>
      <c r="B1034" s="638"/>
      <c r="C1034" s="638"/>
      <c r="D1034" s="639"/>
      <c r="E1034" s="640"/>
      <c r="F1034" s="647"/>
    </row>
    <row r="1035" spans="1:6">
      <c r="A1035" s="576" t="s">
        <v>126</v>
      </c>
      <c r="B1035" s="638"/>
      <c r="C1035" s="638"/>
      <c r="D1035" s="639"/>
      <c r="E1035" s="640"/>
      <c r="F1035" s="647"/>
    </row>
    <row r="1036" spans="1:6">
      <c r="A1036" s="576" t="s">
        <v>127</v>
      </c>
      <c r="B1036" s="638"/>
      <c r="C1036" s="638"/>
      <c r="D1036" s="639"/>
      <c r="E1036" s="640"/>
      <c r="F1036" s="647"/>
    </row>
    <row r="1037" spans="1:6">
      <c r="A1037" s="576" t="s">
        <v>128</v>
      </c>
      <c r="B1037" s="638"/>
      <c r="C1037" s="638"/>
      <c r="D1037" s="639"/>
      <c r="E1037" s="640"/>
      <c r="F1037" s="647"/>
    </row>
    <row r="1038" spans="1:6">
      <c r="A1038" s="576" t="s">
        <v>917</v>
      </c>
      <c r="B1038" s="638"/>
      <c r="C1038" s="638"/>
      <c r="D1038" s="639"/>
      <c r="E1038" s="640"/>
      <c r="F1038" s="647"/>
    </row>
    <row r="1039" spans="1:6">
      <c r="A1039" s="576" t="s">
        <v>918</v>
      </c>
      <c r="B1039" s="638"/>
      <c r="C1039" s="638"/>
      <c r="D1039" s="639"/>
      <c r="E1039" s="640"/>
      <c r="F1039" s="647"/>
    </row>
    <row r="1040" spans="1:6">
      <c r="A1040" s="576" t="s">
        <v>919</v>
      </c>
      <c r="B1040" s="638"/>
      <c r="C1040" s="638"/>
      <c r="D1040" s="639"/>
      <c r="E1040" s="640"/>
      <c r="F1040" s="647"/>
    </row>
    <row r="1041" spans="1:6">
      <c r="A1041" s="576" t="s">
        <v>920</v>
      </c>
      <c r="B1041" s="638"/>
      <c r="C1041" s="638"/>
      <c r="D1041" s="639"/>
      <c r="E1041" s="640"/>
      <c r="F1041" s="647"/>
    </row>
    <row r="1042" spans="1:6">
      <c r="A1042" s="576" t="s">
        <v>921</v>
      </c>
      <c r="B1042" s="638"/>
      <c r="C1042" s="638"/>
      <c r="D1042" s="639"/>
      <c r="E1042" s="640"/>
      <c r="F1042" s="647"/>
    </row>
    <row r="1043" spans="1:6">
      <c r="A1043" s="576" t="s">
        <v>922</v>
      </c>
      <c r="B1043" s="638"/>
      <c r="C1043" s="638"/>
      <c r="D1043" s="639"/>
      <c r="E1043" s="640"/>
      <c r="F1043" s="647"/>
    </row>
    <row r="1044" spans="1:6">
      <c r="A1044" s="576" t="s">
        <v>923</v>
      </c>
      <c r="B1044" s="638"/>
      <c r="C1044" s="638"/>
      <c r="D1044" s="639"/>
      <c r="E1044" s="640"/>
      <c r="F1044" s="647"/>
    </row>
    <row r="1045" spans="1:6">
      <c r="A1045" s="576" t="s">
        <v>924</v>
      </c>
      <c r="B1045" s="638"/>
      <c r="C1045" s="638"/>
      <c r="D1045" s="639"/>
      <c r="E1045" s="640"/>
      <c r="F1045" s="647"/>
    </row>
    <row r="1046" spans="1:6">
      <c r="A1046" s="576" t="s">
        <v>925</v>
      </c>
      <c r="B1046" s="638"/>
      <c r="C1046" s="638"/>
      <c r="D1046" s="639"/>
      <c r="E1046" s="640"/>
      <c r="F1046" s="647"/>
    </row>
    <row r="1047" spans="1:6">
      <c r="A1047" s="576" t="s">
        <v>926</v>
      </c>
      <c r="B1047" s="638"/>
      <c r="C1047" s="638"/>
      <c r="D1047" s="639"/>
      <c r="E1047" s="640"/>
      <c r="F1047" s="647"/>
    </row>
    <row r="1048" spans="1:6">
      <c r="A1048" s="576" t="s">
        <v>927</v>
      </c>
      <c r="B1048" s="638"/>
      <c r="C1048" s="638"/>
      <c r="D1048" s="639"/>
      <c r="E1048" s="640"/>
      <c r="F1048" s="647"/>
    </row>
    <row r="1049" spans="1:6">
      <c r="A1049" s="576" t="s">
        <v>928</v>
      </c>
      <c r="B1049" s="638"/>
      <c r="C1049" s="638"/>
      <c r="D1049" s="639"/>
      <c r="E1049" s="640"/>
      <c r="F1049" s="647"/>
    </row>
    <row r="1050" spans="1:6">
      <c r="A1050" s="637" t="s">
        <v>929</v>
      </c>
      <c r="B1050" s="638"/>
      <c r="C1050" s="638"/>
      <c r="D1050" s="639"/>
      <c r="E1050" s="640"/>
      <c r="F1050" s="647"/>
    </row>
    <row r="1051" spans="1:6">
      <c r="A1051" s="576" t="s">
        <v>126</v>
      </c>
      <c r="B1051" s="638"/>
      <c r="C1051" s="638"/>
      <c r="D1051" s="639"/>
      <c r="E1051" s="640"/>
      <c r="F1051" s="647"/>
    </row>
    <row r="1052" spans="1:6">
      <c r="A1052" s="576" t="s">
        <v>127</v>
      </c>
      <c r="B1052" s="638"/>
      <c r="C1052" s="638"/>
      <c r="D1052" s="639"/>
      <c r="E1052" s="640"/>
      <c r="F1052" s="647"/>
    </row>
    <row r="1053" spans="1:6">
      <c r="A1053" s="576" t="s">
        <v>128</v>
      </c>
      <c r="B1053" s="638"/>
      <c r="C1053" s="638"/>
      <c r="D1053" s="639"/>
      <c r="E1053" s="640"/>
      <c r="F1053" s="647"/>
    </row>
    <row r="1054" spans="1:6">
      <c r="A1054" s="576" t="s">
        <v>930</v>
      </c>
      <c r="B1054" s="638"/>
      <c r="C1054" s="638"/>
      <c r="D1054" s="639"/>
      <c r="E1054" s="640"/>
      <c r="F1054" s="647"/>
    </row>
    <row r="1055" spans="1:6">
      <c r="A1055" s="637" t="s">
        <v>931</v>
      </c>
      <c r="B1055" s="638"/>
      <c r="C1055" s="638"/>
      <c r="D1055" s="639"/>
      <c r="E1055" s="640"/>
      <c r="F1055" s="647"/>
    </row>
    <row r="1056" spans="1:6">
      <c r="A1056" s="576" t="s">
        <v>126</v>
      </c>
      <c r="B1056" s="638"/>
      <c r="C1056" s="638"/>
      <c r="D1056" s="639"/>
      <c r="E1056" s="640"/>
      <c r="F1056" s="647"/>
    </row>
    <row r="1057" spans="1:6">
      <c r="A1057" s="576" t="s">
        <v>127</v>
      </c>
      <c r="B1057" s="638"/>
      <c r="C1057" s="638"/>
      <c r="D1057" s="639"/>
      <c r="E1057" s="640"/>
      <c r="F1057" s="647"/>
    </row>
    <row r="1058" spans="1:6">
      <c r="A1058" s="576" t="s">
        <v>128</v>
      </c>
      <c r="B1058" s="638"/>
      <c r="C1058" s="638"/>
      <c r="D1058" s="639"/>
      <c r="E1058" s="640"/>
      <c r="F1058" s="647"/>
    </row>
    <row r="1059" spans="1:6">
      <c r="A1059" s="576" t="s">
        <v>932</v>
      </c>
      <c r="B1059" s="638"/>
      <c r="C1059" s="638"/>
      <c r="D1059" s="639"/>
      <c r="E1059" s="640"/>
      <c r="F1059" s="647"/>
    </row>
    <row r="1060" spans="1:6">
      <c r="A1060" s="576" t="s">
        <v>933</v>
      </c>
      <c r="B1060" s="638"/>
      <c r="C1060" s="638"/>
      <c r="D1060" s="639"/>
      <c r="E1060" s="640"/>
      <c r="F1060" s="647"/>
    </row>
    <row r="1061" spans="1:6">
      <c r="A1061" s="576" t="s">
        <v>934</v>
      </c>
      <c r="B1061" s="638"/>
      <c r="C1061" s="638"/>
      <c r="D1061" s="639"/>
      <c r="E1061" s="640"/>
      <c r="F1061" s="647"/>
    </row>
    <row r="1062" spans="1:6">
      <c r="A1062" s="576" t="s">
        <v>935</v>
      </c>
      <c r="B1062" s="638"/>
      <c r="C1062" s="638"/>
      <c r="D1062" s="639"/>
      <c r="E1062" s="640"/>
      <c r="F1062" s="647"/>
    </row>
    <row r="1063" spans="1:6">
      <c r="A1063" s="576" t="s">
        <v>936</v>
      </c>
      <c r="B1063" s="638"/>
      <c r="C1063" s="638"/>
      <c r="D1063" s="639"/>
      <c r="E1063" s="640"/>
      <c r="F1063" s="647"/>
    </row>
    <row r="1064" spans="1:6">
      <c r="A1064" s="576" t="s">
        <v>135</v>
      </c>
      <c r="B1064" s="638"/>
      <c r="C1064" s="638"/>
      <c r="D1064" s="639"/>
      <c r="E1064" s="640"/>
      <c r="F1064" s="647"/>
    </row>
    <row r="1065" spans="1:6">
      <c r="A1065" s="576" t="s">
        <v>937</v>
      </c>
      <c r="B1065" s="638"/>
      <c r="C1065" s="638"/>
      <c r="D1065" s="639"/>
      <c r="E1065" s="640"/>
      <c r="F1065" s="647"/>
    </row>
    <row r="1066" spans="1:6">
      <c r="A1066" s="637" t="s">
        <v>938</v>
      </c>
      <c r="B1066" s="638"/>
      <c r="C1066" s="638"/>
      <c r="D1066" s="639"/>
      <c r="E1066" s="640"/>
      <c r="F1066" s="647"/>
    </row>
    <row r="1067" spans="1:6">
      <c r="A1067" s="576" t="s">
        <v>126</v>
      </c>
      <c r="B1067" s="638"/>
      <c r="C1067" s="638"/>
      <c r="D1067" s="639"/>
      <c r="E1067" s="640"/>
      <c r="F1067" s="647"/>
    </row>
    <row r="1068" spans="1:6">
      <c r="A1068" s="576" t="s">
        <v>127</v>
      </c>
      <c r="B1068" s="638"/>
      <c r="C1068" s="638"/>
      <c r="D1068" s="639"/>
      <c r="E1068" s="640"/>
      <c r="F1068" s="647"/>
    </row>
    <row r="1069" spans="1:6">
      <c r="A1069" s="576" t="s">
        <v>128</v>
      </c>
      <c r="B1069" s="638"/>
      <c r="C1069" s="638"/>
      <c r="D1069" s="639"/>
      <c r="E1069" s="640"/>
      <c r="F1069" s="647"/>
    </row>
    <row r="1070" spans="1:6">
      <c r="A1070" s="576" t="s">
        <v>939</v>
      </c>
      <c r="B1070" s="638"/>
      <c r="C1070" s="638"/>
      <c r="D1070" s="639"/>
      <c r="E1070" s="640"/>
      <c r="F1070" s="647"/>
    </row>
    <row r="1071" spans="1:6">
      <c r="A1071" s="576" t="s">
        <v>940</v>
      </c>
      <c r="B1071" s="638"/>
      <c r="C1071" s="638"/>
      <c r="D1071" s="639"/>
      <c r="E1071" s="640"/>
      <c r="F1071" s="647"/>
    </row>
    <row r="1072" spans="1:6">
      <c r="A1072" s="576" t="s">
        <v>941</v>
      </c>
      <c r="B1072" s="638"/>
      <c r="C1072" s="638"/>
      <c r="D1072" s="639"/>
      <c r="E1072" s="640"/>
      <c r="F1072" s="647"/>
    </row>
    <row r="1073" spans="1:6">
      <c r="A1073" s="637" t="s">
        <v>942</v>
      </c>
      <c r="B1073" s="638"/>
      <c r="C1073" s="638"/>
      <c r="D1073" s="639"/>
      <c r="E1073" s="640"/>
      <c r="F1073" s="647"/>
    </row>
    <row r="1074" spans="1:6">
      <c r="A1074" s="576" t="s">
        <v>126</v>
      </c>
      <c r="B1074" s="638"/>
      <c r="C1074" s="638"/>
      <c r="D1074" s="639"/>
      <c r="E1074" s="640"/>
      <c r="F1074" s="647"/>
    </row>
    <row r="1075" spans="1:6">
      <c r="A1075" s="576" t="s">
        <v>127</v>
      </c>
      <c r="B1075" s="638"/>
      <c r="C1075" s="638"/>
      <c r="D1075" s="639"/>
      <c r="E1075" s="640"/>
      <c r="F1075" s="647"/>
    </row>
    <row r="1076" spans="1:6">
      <c r="A1076" s="576" t="s">
        <v>128</v>
      </c>
      <c r="B1076" s="638"/>
      <c r="C1076" s="638"/>
      <c r="D1076" s="639"/>
      <c r="E1076" s="640"/>
      <c r="F1076" s="647"/>
    </row>
    <row r="1077" spans="1:6">
      <c r="A1077" s="576" t="s">
        <v>943</v>
      </c>
      <c r="B1077" s="638"/>
      <c r="C1077" s="638"/>
      <c r="D1077" s="639"/>
      <c r="E1077" s="640"/>
      <c r="F1077" s="647"/>
    </row>
    <row r="1078" spans="1:6">
      <c r="A1078" s="576" t="s">
        <v>944</v>
      </c>
      <c r="B1078" s="638"/>
      <c r="C1078" s="638"/>
      <c r="D1078" s="639"/>
      <c r="E1078" s="640"/>
      <c r="F1078" s="647"/>
    </row>
    <row r="1079" spans="1:6">
      <c r="A1079" s="576" t="s">
        <v>945</v>
      </c>
      <c r="B1079" s="638"/>
      <c r="C1079" s="638"/>
      <c r="D1079" s="639"/>
      <c r="E1079" s="640"/>
      <c r="F1079" s="647"/>
    </row>
    <row r="1080" spans="1:6">
      <c r="A1080" s="576" t="s">
        <v>946</v>
      </c>
      <c r="B1080" s="638"/>
      <c r="C1080" s="638"/>
      <c r="D1080" s="639"/>
      <c r="E1080" s="640"/>
      <c r="F1080" s="647"/>
    </row>
    <row r="1081" spans="1:6">
      <c r="A1081" s="637" t="s">
        <v>947</v>
      </c>
      <c r="B1081" s="638"/>
      <c r="C1081" s="638">
        <v>10</v>
      </c>
      <c r="D1081" s="639">
        <f>SUM(D1082:D1086)</f>
        <v>10</v>
      </c>
      <c r="E1081" s="640"/>
      <c r="F1081" s="647"/>
    </row>
    <row r="1082" spans="1:6">
      <c r="A1082" s="576" t="s">
        <v>948</v>
      </c>
      <c r="B1082" s="638"/>
      <c r="C1082" s="638"/>
      <c r="D1082" s="639"/>
      <c r="E1082" s="640"/>
      <c r="F1082" s="647"/>
    </row>
    <row r="1083" spans="1:6">
      <c r="A1083" s="576" t="s">
        <v>949</v>
      </c>
      <c r="B1083" s="638"/>
      <c r="C1083" s="638"/>
      <c r="D1083" s="639"/>
      <c r="E1083" s="640"/>
      <c r="F1083" s="647"/>
    </row>
    <row r="1084" spans="1:6">
      <c r="A1084" s="576" t="s">
        <v>950</v>
      </c>
      <c r="B1084" s="638"/>
      <c r="C1084" s="638"/>
      <c r="D1084" s="639"/>
      <c r="E1084" s="640"/>
      <c r="F1084" s="647"/>
    </row>
    <row r="1085" spans="1:6">
      <c r="A1085" s="576" t="s">
        <v>951</v>
      </c>
      <c r="B1085" s="638"/>
      <c r="C1085" s="638"/>
      <c r="D1085" s="639"/>
      <c r="E1085" s="640"/>
      <c r="F1085" s="647"/>
    </row>
    <row r="1086" spans="1:6">
      <c r="A1086" s="576" t="s">
        <v>952</v>
      </c>
      <c r="B1086" s="638"/>
      <c r="C1086" s="638">
        <v>10</v>
      </c>
      <c r="D1086" s="639">
        <v>10</v>
      </c>
      <c r="E1086" s="640"/>
      <c r="F1086" s="647"/>
    </row>
    <row r="1087" spans="1:6">
      <c r="A1087" s="637" t="s">
        <v>953</v>
      </c>
      <c r="B1087" s="638">
        <v>167</v>
      </c>
      <c r="C1087" s="638">
        <v>407</v>
      </c>
      <c r="D1087" s="639">
        <f>SUM(D1088,D1098,D1104)</f>
        <v>407</v>
      </c>
      <c r="E1087" s="640">
        <f>D1087/B1087</f>
        <v>2.43712574850299</v>
      </c>
      <c r="F1087" s="647">
        <v>0.867803837953092</v>
      </c>
    </row>
    <row r="1088" spans="1:6">
      <c r="A1088" s="637" t="s">
        <v>954</v>
      </c>
      <c r="B1088" s="638">
        <v>167</v>
      </c>
      <c r="C1088" s="638">
        <v>407</v>
      </c>
      <c r="D1088" s="639">
        <f>SUM(D1089:D1097)</f>
        <v>407</v>
      </c>
      <c r="E1088" s="640">
        <f>D1088/B1088</f>
        <v>2.43712574850299</v>
      </c>
      <c r="F1088" s="647">
        <v>1.51301115241636</v>
      </c>
    </row>
    <row r="1089" spans="1:6">
      <c r="A1089" s="576" t="s">
        <v>126</v>
      </c>
      <c r="B1089" s="638"/>
      <c r="C1089" s="638">
        <v>122</v>
      </c>
      <c r="D1089" s="639">
        <v>122</v>
      </c>
      <c r="E1089" s="640"/>
      <c r="F1089" s="647">
        <v>1</v>
      </c>
    </row>
    <row r="1090" spans="1:6">
      <c r="A1090" s="576" t="s">
        <v>127</v>
      </c>
      <c r="B1090" s="638"/>
      <c r="C1090" s="638">
        <v>29</v>
      </c>
      <c r="D1090" s="639">
        <v>29</v>
      </c>
      <c r="E1090" s="640"/>
      <c r="F1090" s="647">
        <v>3.625</v>
      </c>
    </row>
    <row r="1091" spans="1:6">
      <c r="A1091" s="576" t="s">
        <v>128</v>
      </c>
      <c r="B1091" s="638"/>
      <c r="C1091" s="638"/>
      <c r="D1091" s="639"/>
      <c r="E1091" s="640"/>
      <c r="F1091" s="647"/>
    </row>
    <row r="1092" spans="1:6">
      <c r="A1092" s="576" t="s">
        <v>955</v>
      </c>
      <c r="B1092" s="638"/>
      <c r="C1092" s="638"/>
      <c r="D1092" s="639"/>
      <c r="E1092" s="640"/>
      <c r="F1092" s="647"/>
    </row>
    <row r="1093" spans="1:6">
      <c r="A1093" s="576" t="s">
        <v>956</v>
      </c>
      <c r="B1093" s="638"/>
      <c r="C1093" s="638"/>
      <c r="D1093" s="639"/>
      <c r="E1093" s="640"/>
      <c r="F1093" s="647"/>
    </row>
    <row r="1094" spans="1:6">
      <c r="A1094" s="576" t="s">
        <v>957</v>
      </c>
      <c r="B1094" s="638"/>
      <c r="C1094" s="638"/>
      <c r="D1094" s="639"/>
      <c r="E1094" s="640"/>
      <c r="F1094" s="647"/>
    </row>
    <row r="1095" spans="1:6">
      <c r="A1095" s="576" t="s">
        <v>958</v>
      </c>
      <c r="B1095" s="638"/>
      <c r="C1095" s="638"/>
      <c r="D1095" s="639"/>
      <c r="E1095" s="640"/>
      <c r="F1095" s="647"/>
    </row>
    <row r="1096" spans="1:6">
      <c r="A1096" s="576" t="s">
        <v>135</v>
      </c>
      <c r="B1096" s="638"/>
      <c r="C1096" s="638"/>
      <c r="D1096" s="639"/>
      <c r="E1096" s="640"/>
      <c r="F1096" s="647"/>
    </row>
    <row r="1097" spans="1:6">
      <c r="A1097" s="576" t="s">
        <v>959</v>
      </c>
      <c r="B1097" s="638"/>
      <c r="C1097" s="638">
        <v>256</v>
      </c>
      <c r="D1097" s="639">
        <v>256</v>
      </c>
      <c r="E1097" s="640"/>
      <c r="F1097" s="647">
        <v>1.84172661870504</v>
      </c>
    </row>
    <row r="1098" spans="1:6">
      <c r="A1098" s="637" t="s">
        <v>960</v>
      </c>
      <c r="B1098" s="638"/>
      <c r="C1098" s="638"/>
      <c r="D1098" s="639"/>
      <c r="E1098" s="640"/>
      <c r="F1098" s="647"/>
    </row>
    <row r="1099" spans="1:6">
      <c r="A1099" s="576" t="s">
        <v>126</v>
      </c>
      <c r="B1099" s="638"/>
      <c r="C1099" s="638"/>
      <c r="D1099" s="639"/>
      <c r="E1099" s="640"/>
      <c r="F1099" s="647"/>
    </row>
    <row r="1100" spans="1:6">
      <c r="A1100" s="576" t="s">
        <v>127</v>
      </c>
      <c r="B1100" s="638"/>
      <c r="C1100" s="638"/>
      <c r="D1100" s="639"/>
      <c r="E1100" s="640"/>
      <c r="F1100" s="647"/>
    </row>
    <row r="1101" spans="1:6">
      <c r="A1101" s="576" t="s">
        <v>128</v>
      </c>
      <c r="B1101" s="638"/>
      <c r="C1101" s="638"/>
      <c r="D1101" s="639"/>
      <c r="E1101" s="640"/>
      <c r="F1101" s="647"/>
    </row>
    <row r="1102" spans="1:6">
      <c r="A1102" s="576" t="s">
        <v>961</v>
      </c>
      <c r="B1102" s="638"/>
      <c r="C1102" s="638"/>
      <c r="D1102" s="639"/>
      <c r="E1102" s="640"/>
      <c r="F1102" s="647"/>
    </row>
    <row r="1103" spans="1:6">
      <c r="A1103" s="576" t="s">
        <v>962</v>
      </c>
      <c r="B1103" s="638"/>
      <c r="C1103" s="638">
        <v>77</v>
      </c>
      <c r="D1103" s="639"/>
      <c r="E1103" s="640"/>
      <c r="F1103" s="647"/>
    </row>
    <row r="1104" spans="1:6">
      <c r="A1104" s="637" t="s">
        <v>963</v>
      </c>
      <c r="B1104" s="638"/>
      <c r="C1104" s="638"/>
      <c r="D1104" s="639"/>
      <c r="E1104" s="640"/>
      <c r="F1104" s="647"/>
    </row>
    <row r="1105" spans="1:6">
      <c r="A1105" s="576" t="s">
        <v>964</v>
      </c>
      <c r="B1105" s="638"/>
      <c r="C1105" s="638"/>
      <c r="D1105" s="639"/>
      <c r="E1105" s="640"/>
      <c r="F1105" s="647"/>
    </row>
    <row r="1106" spans="1:6">
      <c r="A1106" s="576" t="s">
        <v>965</v>
      </c>
      <c r="B1106" s="638"/>
      <c r="C1106" s="638">
        <v>200</v>
      </c>
      <c r="D1106" s="639"/>
      <c r="E1106" s="640"/>
      <c r="F1106" s="647"/>
    </row>
    <row r="1107" spans="1:6">
      <c r="A1107" s="637" t="s">
        <v>966</v>
      </c>
      <c r="B1107" s="638"/>
      <c r="C1107" s="638">
        <v>192</v>
      </c>
      <c r="D1107" s="639">
        <f>SUM(D1108,D1115,D1125,D1131,D1134)</f>
        <v>192</v>
      </c>
      <c r="E1107" s="640"/>
      <c r="F1107" s="647">
        <v>-1.48837209302326</v>
      </c>
    </row>
    <row r="1108" spans="1:6">
      <c r="A1108" s="637" t="s">
        <v>967</v>
      </c>
      <c r="B1108" s="638"/>
      <c r="C1108" s="638"/>
      <c r="D1108" s="639"/>
      <c r="E1108" s="640"/>
      <c r="F1108" s="647"/>
    </row>
    <row r="1109" spans="1:6">
      <c r="A1109" s="576" t="s">
        <v>126</v>
      </c>
      <c r="B1109" s="638"/>
      <c r="C1109" s="638"/>
      <c r="D1109" s="639"/>
      <c r="E1109" s="640"/>
      <c r="F1109" s="647"/>
    </row>
    <row r="1110" spans="1:6">
      <c r="A1110" s="576" t="s">
        <v>127</v>
      </c>
      <c r="B1110" s="638"/>
      <c r="C1110" s="638"/>
      <c r="D1110" s="639"/>
      <c r="E1110" s="640"/>
      <c r="F1110" s="647"/>
    </row>
    <row r="1111" spans="1:6">
      <c r="A1111" s="576" t="s">
        <v>128</v>
      </c>
      <c r="B1111" s="638"/>
      <c r="C1111" s="638"/>
      <c r="D1111" s="639"/>
      <c r="E1111" s="640"/>
      <c r="F1111" s="647"/>
    </row>
    <row r="1112" spans="1:6">
      <c r="A1112" s="576" t="s">
        <v>968</v>
      </c>
      <c r="B1112" s="638"/>
      <c r="C1112" s="638"/>
      <c r="D1112" s="639"/>
      <c r="E1112" s="640"/>
      <c r="F1112" s="647"/>
    </row>
    <row r="1113" spans="1:6">
      <c r="A1113" s="576" t="s">
        <v>135</v>
      </c>
      <c r="B1113" s="638"/>
      <c r="C1113" s="638"/>
      <c r="D1113" s="639"/>
      <c r="E1113" s="640"/>
      <c r="F1113" s="647"/>
    </row>
    <row r="1114" spans="1:6">
      <c r="A1114" s="576" t="s">
        <v>969</v>
      </c>
      <c r="B1114" s="638"/>
      <c r="C1114" s="638"/>
      <c r="D1114" s="639"/>
      <c r="E1114" s="640"/>
      <c r="F1114" s="647"/>
    </row>
    <row r="1115" spans="1:6">
      <c r="A1115" s="637" t="s">
        <v>970</v>
      </c>
      <c r="B1115" s="638"/>
      <c r="C1115" s="638"/>
      <c r="D1115" s="639"/>
      <c r="E1115" s="640"/>
      <c r="F1115" s="647"/>
    </row>
    <row r="1116" spans="1:6">
      <c r="A1116" s="576" t="s">
        <v>971</v>
      </c>
      <c r="B1116" s="638"/>
      <c r="C1116" s="638"/>
      <c r="D1116" s="639"/>
      <c r="E1116" s="640"/>
      <c r="F1116" s="647"/>
    </row>
    <row r="1117" spans="1:6">
      <c r="A1117" s="576" t="s">
        <v>972</v>
      </c>
      <c r="B1117" s="638"/>
      <c r="C1117" s="638"/>
      <c r="D1117" s="639"/>
      <c r="E1117" s="640"/>
      <c r="F1117" s="647"/>
    </row>
    <row r="1118" spans="1:6">
      <c r="A1118" s="576" t="s">
        <v>973</v>
      </c>
      <c r="B1118" s="638"/>
      <c r="C1118" s="638"/>
      <c r="D1118" s="639"/>
      <c r="E1118" s="640"/>
      <c r="F1118" s="647"/>
    </row>
    <row r="1119" spans="1:6">
      <c r="A1119" s="576" t="s">
        <v>974</v>
      </c>
      <c r="B1119" s="638"/>
      <c r="C1119" s="638"/>
      <c r="D1119" s="639"/>
      <c r="E1119" s="640"/>
      <c r="F1119" s="647"/>
    </row>
    <row r="1120" spans="1:6">
      <c r="A1120" s="576" t="s">
        <v>975</v>
      </c>
      <c r="B1120" s="638"/>
      <c r="C1120" s="638"/>
      <c r="D1120" s="639"/>
      <c r="E1120" s="640"/>
      <c r="F1120" s="647"/>
    </row>
    <row r="1121" spans="1:6">
      <c r="A1121" s="576" t="s">
        <v>976</v>
      </c>
      <c r="B1121" s="638"/>
      <c r="C1121" s="638"/>
      <c r="D1121" s="639"/>
      <c r="E1121" s="640"/>
      <c r="F1121" s="647"/>
    </row>
    <row r="1122" spans="1:6">
      <c r="A1122" s="576" t="s">
        <v>977</v>
      </c>
      <c r="B1122" s="638"/>
      <c r="C1122" s="638"/>
      <c r="D1122" s="639"/>
      <c r="E1122" s="640"/>
      <c r="F1122" s="647"/>
    </row>
    <row r="1123" spans="1:6">
      <c r="A1123" s="576" t="s">
        <v>978</v>
      </c>
      <c r="B1123" s="638"/>
      <c r="C1123" s="638"/>
      <c r="D1123" s="639"/>
      <c r="E1123" s="640"/>
      <c r="F1123" s="647"/>
    </row>
    <row r="1124" spans="1:6">
      <c r="A1124" s="576" t="s">
        <v>979</v>
      </c>
      <c r="B1124" s="638"/>
      <c r="C1124" s="638"/>
      <c r="D1124" s="639"/>
      <c r="E1124" s="640"/>
      <c r="F1124" s="647"/>
    </row>
    <row r="1125" spans="1:6">
      <c r="A1125" s="637" t="s">
        <v>980</v>
      </c>
      <c r="B1125" s="638"/>
      <c r="C1125" s="638">
        <v>20</v>
      </c>
      <c r="D1125" s="639">
        <f>SUM(D1126:D1130)</f>
        <v>20</v>
      </c>
      <c r="E1125" s="640"/>
      <c r="F1125" s="647">
        <v>-0.130718954248366</v>
      </c>
    </row>
    <row r="1126" spans="1:6">
      <c r="A1126" s="576" t="s">
        <v>981</v>
      </c>
      <c r="B1126" s="638"/>
      <c r="C1126" s="638"/>
      <c r="D1126" s="639"/>
      <c r="E1126" s="640"/>
      <c r="F1126" s="647"/>
    </row>
    <row r="1127" spans="1:6">
      <c r="A1127" s="576" t="s">
        <v>982</v>
      </c>
      <c r="B1127" s="638"/>
      <c r="C1127" s="638"/>
      <c r="D1127" s="639"/>
      <c r="E1127" s="640"/>
      <c r="F1127" s="647"/>
    </row>
    <row r="1128" spans="1:6">
      <c r="A1128" s="576" t="s">
        <v>983</v>
      </c>
      <c r="B1128" s="638"/>
      <c r="C1128" s="638"/>
      <c r="D1128" s="639"/>
      <c r="E1128" s="640"/>
      <c r="F1128" s="647"/>
    </row>
    <row r="1129" spans="1:6">
      <c r="A1129" s="576" t="s">
        <v>984</v>
      </c>
      <c r="B1129" s="638"/>
      <c r="C1129" s="638"/>
      <c r="D1129" s="639"/>
      <c r="E1129" s="640"/>
      <c r="F1129" s="647"/>
    </row>
    <row r="1130" spans="1:6">
      <c r="A1130" s="576" t="s">
        <v>985</v>
      </c>
      <c r="B1130" s="638"/>
      <c r="C1130" s="638">
        <v>20</v>
      </c>
      <c r="D1130" s="639">
        <v>20</v>
      </c>
      <c r="E1130" s="640"/>
      <c r="F1130" s="647">
        <v>-0.130718954248366</v>
      </c>
    </row>
    <row r="1131" spans="1:6">
      <c r="A1131" s="637" t="s">
        <v>986</v>
      </c>
      <c r="B1131" s="638"/>
      <c r="C1131" s="638"/>
      <c r="D1131" s="639"/>
      <c r="E1131" s="640"/>
      <c r="F1131" s="647"/>
    </row>
    <row r="1132" spans="1:6">
      <c r="A1132" s="576" t="s">
        <v>987</v>
      </c>
      <c r="B1132" s="638"/>
      <c r="C1132" s="638"/>
      <c r="D1132" s="639"/>
      <c r="E1132" s="640"/>
      <c r="F1132" s="647"/>
    </row>
    <row r="1133" spans="1:6">
      <c r="A1133" s="576" t="s">
        <v>988</v>
      </c>
      <c r="B1133" s="638"/>
      <c r="C1133" s="638"/>
      <c r="D1133" s="639"/>
      <c r="E1133" s="640"/>
      <c r="F1133" s="647"/>
    </row>
    <row r="1134" spans="1:6">
      <c r="A1134" s="637" t="s">
        <v>989</v>
      </c>
      <c r="B1134" s="638"/>
      <c r="C1134" s="638">
        <v>172</v>
      </c>
      <c r="D1134" s="639">
        <f>SUM(D1135:D1136)</f>
        <v>172</v>
      </c>
      <c r="E1134" s="640"/>
      <c r="F1134" s="647">
        <v>7.16666666666667</v>
      </c>
    </row>
    <row r="1135" spans="1:6">
      <c r="A1135" s="576" t="s">
        <v>990</v>
      </c>
      <c r="B1135" s="638"/>
      <c r="C1135" s="638"/>
      <c r="D1135" s="639"/>
      <c r="E1135" s="640"/>
      <c r="F1135" s="647"/>
    </row>
    <row r="1136" spans="1:6">
      <c r="A1136" s="576" t="s">
        <v>991</v>
      </c>
      <c r="B1136" s="638"/>
      <c r="C1136" s="638">
        <v>172</v>
      </c>
      <c r="D1136" s="639">
        <v>172</v>
      </c>
      <c r="E1136" s="640"/>
      <c r="F1136" s="647"/>
    </row>
    <row r="1137" spans="1:6">
      <c r="A1137" s="637" t="s">
        <v>85</v>
      </c>
      <c r="B1137" s="638"/>
      <c r="C1137" s="638"/>
      <c r="D1137" s="639"/>
      <c r="E1137" s="640"/>
      <c r="F1137" s="647"/>
    </row>
    <row r="1138" spans="1:6">
      <c r="A1138" s="637" t="s">
        <v>992</v>
      </c>
      <c r="B1138" s="638"/>
      <c r="C1138" s="638"/>
      <c r="D1138" s="639"/>
      <c r="E1138" s="640"/>
      <c r="F1138" s="647"/>
    </row>
    <row r="1139" spans="1:6">
      <c r="A1139" s="637" t="s">
        <v>993</v>
      </c>
      <c r="B1139" s="638"/>
      <c r="C1139" s="638"/>
      <c r="D1139" s="639"/>
      <c r="E1139" s="640"/>
      <c r="F1139" s="647"/>
    </row>
    <row r="1140" spans="1:6">
      <c r="A1140" s="637" t="s">
        <v>994</v>
      </c>
      <c r="B1140" s="638"/>
      <c r="C1140" s="638"/>
      <c r="D1140" s="639"/>
      <c r="E1140" s="640"/>
      <c r="F1140" s="647"/>
    </row>
    <row r="1141" spans="1:6">
      <c r="A1141" s="637" t="s">
        <v>995</v>
      </c>
      <c r="B1141" s="638"/>
      <c r="C1141" s="638"/>
      <c r="D1141" s="639"/>
      <c r="E1141" s="640"/>
      <c r="F1141" s="647"/>
    </row>
    <row r="1142" spans="1:6">
      <c r="A1142" s="637" t="s">
        <v>996</v>
      </c>
      <c r="B1142" s="638"/>
      <c r="C1142" s="638"/>
      <c r="D1142" s="639"/>
      <c r="E1142" s="640"/>
      <c r="F1142" s="647"/>
    </row>
    <row r="1143" spans="1:6">
      <c r="A1143" s="637" t="s">
        <v>997</v>
      </c>
      <c r="B1143" s="638"/>
      <c r="C1143" s="638"/>
      <c r="D1143" s="639"/>
      <c r="E1143" s="640"/>
      <c r="F1143" s="647"/>
    </row>
    <row r="1144" spans="1:6">
      <c r="A1144" s="637" t="s">
        <v>998</v>
      </c>
      <c r="B1144" s="638"/>
      <c r="C1144" s="638"/>
      <c r="D1144" s="639"/>
      <c r="E1144" s="640"/>
      <c r="F1144" s="647"/>
    </row>
    <row r="1145" spans="1:6">
      <c r="A1145" s="637" t="s">
        <v>999</v>
      </c>
      <c r="B1145" s="638"/>
      <c r="C1145" s="638"/>
      <c r="D1145" s="639"/>
      <c r="E1145" s="640"/>
      <c r="F1145" s="647"/>
    </row>
    <row r="1146" spans="1:6">
      <c r="A1146" s="637" t="s">
        <v>1000</v>
      </c>
      <c r="B1146" s="638">
        <v>20</v>
      </c>
      <c r="C1146" s="638"/>
      <c r="D1146" s="639"/>
      <c r="E1146" s="640"/>
      <c r="F1146" s="647"/>
    </row>
    <row r="1147" spans="1:6">
      <c r="A1147" s="637" t="s">
        <v>1001</v>
      </c>
      <c r="B1147" s="638">
        <v>994</v>
      </c>
      <c r="C1147" s="638">
        <v>1937</v>
      </c>
      <c r="D1147" s="639">
        <f>SUM(D1148,D1175,D1190)</f>
        <v>1937</v>
      </c>
      <c r="E1147" s="640">
        <f>D1147/B1147</f>
        <v>1.9486921529175</v>
      </c>
      <c r="F1147" s="647">
        <v>0.845113438045375</v>
      </c>
    </row>
    <row r="1148" spans="1:6">
      <c r="A1148" s="637" t="s">
        <v>1002</v>
      </c>
      <c r="B1148" s="638">
        <v>949</v>
      </c>
      <c r="C1148" s="638">
        <v>1768</v>
      </c>
      <c r="D1148" s="639">
        <f>SUM(D1149:D1174)</f>
        <v>1768</v>
      </c>
      <c r="E1148" s="640">
        <f>D1148/B1148</f>
        <v>1.86301369863014</v>
      </c>
      <c r="F1148" s="647">
        <v>0.806937471474213</v>
      </c>
    </row>
    <row r="1149" spans="1:6">
      <c r="A1149" s="576" t="s">
        <v>126</v>
      </c>
      <c r="B1149" s="638"/>
      <c r="C1149" s="638">
        <v>327</v>
      </c>
      <c r="D1149" s="639">
        <v>327</v>
      </c>
      <c r="E1149" s="640"/>
      <c r="F1149" s="647">
        <v>0.567708333333333</v>
      </c>
    </row>
    <row r="1150" spans="1:6">
      <c r="A1150" s="576" t="s">
        <v>127</v>
      </c>
      <c r="B1150" s="638"/>
      <c r="C1150" s="638">
        <v>12</v>
      </c>
      <c r="D1150" s="639">
        <v>12</v>
      </c>
      <c r="E1150" s="640"/>
      <c r="F1150" s="647">
        <v>0.116504854368932</v>
      </c>
    </row>
    <row r="1151" spans="1:6">
      <c r="A1151" s="576" t="s">
        <v>128</v>
      </c>
      <c r="B1151" s="638"/>
      <c r="C1151" s="638"/>
      <c r="D1151" s="639"/>
      <c r="E1151" s="640"/>
      <c r="F1151" s="647"/>
    </row>
    <row r="1152" spans="1:6">
      <c r="A1152" s="576" t="s">
        <v>1003</v>
      </c>
      <c r="B1152" s="638">
        <v>20</v>
      </c>
      <c r="C1152" s="638">
        <v>24</v>
      </c>
      <c r="D1152" s="639">
        <v>24</v>
      </c>
      <c r="E1152" s="640">
        <f>D1152/B1152</f>
        <v>1.2</v>
      </c>
      <c r="F1152" s="647">
        <v>1.2</v>
      </c>
    </row>
    <row r="1153" spans="1:6">
      <c r="A1153" s="576" t="s">
        <v>1004</v>
      </c>
      <c r="B1153" s="638">
        <v>18</v>
      </c>
      <c r="C1153" s="638">
        <v>22</v>
      </c>
      <c r="D1153" s="639">
        <v>22</v>
      </c>
      <c r="E1153" s="640">
        <f>D1153/B1153</f>
        <v>1.22222222222222</v>
      </c>
      <c r="F1153" s="647">
        <v>0.448979591836735</v>
      </c>
    </row>
    <row r="1154" spans="1:6">
      <c r="A1154" s="576" t="s">
        <v>1005</v>
      </c>
      <c r="B1154" s="638"/>
      <c r="C1154" s="638"/>
      <c r="D1154" s="639"/>
      <c r="E1154" s="640"/>
      <c r="F1154" s="647"/>
    </row>
    <row r="1155" spans="1:6">
      <c r="A1155" s="576" t="s">
        <v>1006</v>
      </c>
      <c r="B1155" s="638"/>
      <c r="C1155" s="638"/>
      <c r="D1155" s="639"/>
      <c r="E1155" s="640"/>
      <c r="F1155" s="647"/>
    </row>
    <row r="1156" spans="1:6">
      <c r="A1156" s="576" t="s">
        <v>1007</v>
      </c>
      <c r="B1156" s="638">
        <v>9</v>
      </c>
      <c r="C1156" s="638">
        <v>221</v>
      </c>
      <c r="D1156" s="639">
        <v>221</v>
      </c>
      <c r="E1156" s="640">
        <f>D1156/B1156</f>
        <v>24.5555555555556</v>
      </c>
      <c r="F1156" s="647">
        <v>3.25</v>
      </c>
    </row>
    <row r="1157" spans="1:6">
      <c r="A1157" s="576" t="s">
        <v>1008</v>
      </c>
      <c r="B1157" s="638">
        <v>55</v>
      </c>
      <c r="C1157" s="638">
        <v>52</v>
      </c>
      <c r="D1157" s="639">
        <v>52</v>
      </c>
      <c r="E1157" s="640">
        <f>D1157/B1157</f>
        <v>0.945454545454545</v>
      </c>
      <c r="F1157" s="647">
        <v>0.838709677419355</v>
      </c>
    </row>
    <row r="1158" spans="1:6">
      <c r="A1158" s="576" t="s">
        <v>1009</v>
      </c>
      <c r="B1158" s="638"/>
      <c r="C1158" s="638">
        <v>31</v>
      </c>
      <c r="D1158" s="639">
        <v>31</v>
      </c>
      <c r="E1158" s="640"/>
      <c r="F1158" s="647"/>
    </row>
    <row r="1159" spans="1:6">
      <c r="A1159" s="576" t="s">
        <v>1010</v>
      </c>
      <c r="B1159" s="638"/>
      <c r="C1159" s="638">
        <v>100</v>
      </c>
      <c r="D1159" s="639">
        <v>100</v>
      </c>
      <c r="E1159" s="640"/>
      <c r="F1159" s="647"/>
    </row>
    <row r="1160" spans="1:6">
      <c r="A1160" s="576" t="s">
        <v>1011</v>
      </c>
      <c r="B1160" s="638"/>
      <c r="C1160" s="638"/>
      <c r="D1160" s="639"/>
      <c r="E1160" s="640"/>
      <c r="F1160" s="647"/>
    </row>
    <row r="1161" spans="1:6">
      <c r="A1161" s="576" t="s">
        <v>1012</v>
      </c>
      <c r="B1161" s="638"/>
      <c r="C1161" s="638"/>
      <c r="D1161" s="639"/>
      <c r="E1161" s="640"/>
      <c r="F1161" s="647"/>
    </row>
    <row r="1162" spans="1:6">
      <c r="A1162" s="576" t="s">
        <v>1013</v>
      </c>
      <c r="B1162" s="638"/>
      <c r="C1162" s="638"/>
      <c r="D1162" s="639"/>
      <c r="E1162" s="640"/>
      <c r="F1162" s="647"/>
    </row>
    <row r="1163" spans="1:6">
      <c r="A1163" s="576" t="s">
        <v>1014</v>
      </c>
      <c r="B1163" s="638"/>
      <c r="C1163" s="638"/>
      <c r="D1163" s="639"/>
      <c r="E1163" s="640"/>
      <c r="F1163" s="647"/>
    </row>
    <row r="1164" spans="1:6">
      <c r="A1164" s="576" t="s">
        <v>1015</v>
      </c>
      <c r="B1164" s="638"/>
      <c r="C1164" s="638"/>
      <c r="D1164" s="639"/>
      <c r="E1164" s="640"/>
      <c r="F1164" s="647"/>
    </row>
    <row r="1165" spans="1:6">
      <c r="A1165" s="576" t="s">
        <v>1016</v>
      </c>
      <c r="B1165" s="638"/>
      <c r="C1165" s="638"/>
      <c r="D1165" s="639"/>
      <c r="E1165" s="640"/>
      <c r="F1165" s="647"/>
    </row>
    <row r="1166" spans="1:6">
      <c r="A1166" s="576" t="s">
        <v>1017</v>
      </c>
      <c r="B1166" s="638"/>
      <c r="C1166" s="638"/>
      <c r="D1166" s="639"/>
      <c r="E1166" s="640"/>
      <c r="F1166" s="647"/>
    </row>
    <row r="1167" spans="1:6">
      <c r="A1167" s="576" t="s">
        <v>1018</v>
      </c>
      <c r="B1167" s="638"/>
      <c r="C1167" s="638"/>
      <c r="D1167" s="639"/>
      <c r="E1167" s="640"/>
      <c r="F1167" s="647"/>
    </row>
    <row r="1168" spans="1:6">
      <c r="A1168" s="576" t="s">
        <v>1019</v>
      </c>
      <c r="B1168" s="638"/>
      <c r="C1168" s="638"/>
      <c r="D1168" s="639"/>
      <c r="E1168" s="640"/>
      <c r="F1168" s="647"/>
    </row>
    <row r="1169" spans="1:6">
      <c r="A1169" s="576" t="s">
        <v>1020</v>
      </c>
      <c r="B1169" s="638"/>
      <c r="C1169" s="638"/>
      <c r="D1169" s="639"/>
      <c r="E1169" s="640"/>
      <c r="F1169" s="647"/>
    </row>
    <row r="1170" spans="1:6">
      <c r="A1170" s="576" t="s">
        <v>1021</v>
      </c>
      <c r="B1170" s="638"/>
      <c r="C1170" s="638"/>
      <c r="D1170" s="639"/>
      <c r="E1170" s="640"/>
      <c r="F1170" s="647"/>
    </row>
    <row r="1171" spans="1:6">
      <c r="A1171" s="576" t="s">
        <v>1022</v>
      </c>
      <c r="B1171" s="638"/>
      <c r="C1171" s="638"/>
      <c r="D1171" s="639"/>
      <c r="E1171" s="640"/>
      <c r="F1171" s="647"/>
    </row>
    <row r="1172" spans="1:6">
      <c r="A1172" s="576" t="s">
        <v>1023</v>
      </c>
      <c r="B1172" s="638"/>
      <c r="C1172" s="638"/>
      <c r="D1172" s="639"/>
      <c r="E1172" s="640"/>
      <c r="F1172" s="647"/>
    </row>
    <row r="1173" spans="1:6">
      <c r="A1173" s="576" t="s">
        <v>135</v>
      </c>
      <c r="B1173" s="638"/>
      <c r="C1173" s="638">
        <v>401</v>
      </c>
      <c r="D1173" s="639">
        <v>401</v>
      </c>
      <c r="E1173" s="640"/>
      <c r="F1173" s="647">
        <v>0.632492113564669</v>
      </c>
    </row>
    <row r="1174" spans="1:6">
      <c r="A1174" s="576" t="s">
        <v>1024</v>
      </c>
      <c r="B1174" s="638">
        <v>80</v>
      </c>
      <c r="C1174" s="638">
        <v>578</v>
      </c>
      <c r="D1174" s="639">
        <v>578</v>
      </c>
      <c r="E1174" s="640">
        <f>D1174/B1174</f>
        <v>7.225</v>
      </c>
      <c r="F1174" s="647">
        <v>0.851251840942563</v>
      </c>
    </row>
    <row r="1175" spans="1:6">
      <c r="A1175" s="637" t="s">
        <v>1025</v>
      </c>
      <c r="B1175" s="638">
        <v>45</v>
      </c>
      <c r="C1175" s="638">
        <v>169</v>
      </c>
      <c r="D1175" s="639">
        <f>SUM(D1176:D1189)</f>
        <v>169</v>
      </c>
      <c r="E1175" s="640">
        <f>D1175/B1175</f>
        <v>3.75555555555556</v>
      </c>
      <c r="F1175" s="647">
        <v>1.67326732673267</v>
      </c>
    </row>
    <row r="1176" spans="1:6">
      <c r="A1176" s="576" t="s">
        <v>126</v>
      </c>
      <c r="B1176" s="638"/>
      <c r="C1176" s="638">
        <v>16</v>
      </c>
      <c r="D1176" s="639">
        <v>16</v>
      </c>
      <c r="E1176" s="640"/>
      <c r="F1176" s="647">
        <v>1.06666666666667</v>
      </c>
    </row>
    <row r="1177" spans="1:6">
      <c r="A1177" s="576" t="s">
        <v>127</v>
      </c>
      <c r="B1177" s="638"/>
      <c r="C1177" s="638"/>
      <c r="D1177" s="639"/>
      <c r="E1177" s="640"/>
      <c r="F1177" s="647"/>
    </row>
    <row r="1178" spans="1:6">
      <c r="A1178" s="576" t="s">
        <v>128</v>
      </c>
      <c r="B1178" s="638"/>
      <c r="C1178" s="638"/>
      <c r="D1178" s="639"/>
      <c r="E1178" s="640"/>
      <c r="F1178" s="647"/>
    </row>
    <row r="1179" spans="1:6">
      <c r="A1179" s="576" t="s">
        <v>1026</v>
      </c>
      <c r="B1179" s="638">
        <v>32</v>
      </c>
      <c r="C1179" s="638">
        <v>31</v>
      </c>
      <c r="D1179" s="639">
        <v>31</v>
      </c>
      <c r="E1179" s="640">
        <f>D1179/B1179</f>
        <v>0.96875</v>
      </c>
      <c r="F1179" s="647">
        <v>1.03333333333333</v>
      </c>
    </row>
    <row r="1180" spans="1:6">
      <c r="A1180" s="576" t="s">
        <v>1027</v>
      </c>
      <c r="B1180" s="638"/>
      <c r="C1180" s="638"/>
      <c r="D1180" s="639"/>
      <c r="E1180" s="640"/>
      <c r="F1180" s="647"/>
    </row>
    <row r="1181" spans="1:6">
      <c r="A1181" s="576" t="s">
        <v>1028</v>
      </c>
      <c r="B1181" s="638"/>
      <c r="C1181" s="638"/>
      <c r="D1181" s="639"/>
      <c r="E1181" s="640"/>
      <c r="F1181" s="647"/>
    </row>
    <row r="1182" spans="1:6">
      <c r="A1182" s="576" t="s">
        <v>1029</v>
      </c>
      <c r="B1182" s="638"/>
      <c r="C1182" s="638">
        <v>18</v>
      </c>
      <c r="D1182" s="639">
        <v>18</v>
      </c>
      <c r="E1182" s="640"/>
      <c r="F1182" s="647"/>
    </row>
    <row r="1183" spans="1:6">
      <c r="A1183" s="576" t="s">
        <v>1030</v>
      </c>
      <c r="B1183" s="638"/>
      <c r="C1183" s="638"/>
      <c r="D1183" s="639"/>
      <c r="E1183" s="640"/>
      <c r="F1183" s="647"/>
    </row>
    <row r="1184" spans="1:6">
      <c r="A1184" s="576" t="s">
        <v>1031</v>
      </c>
      <c r="B1184" s="638"/>
      <c r="C1184" s="638"/>
      <c r="D1184" s="639"/>
      <c r="E1184" s="640"/>
      <c r="F1184" s="647"/>
    </row>
    <row r="1185" spans="1:6">
      <c r="A1185" s="576" t="s">
        <v>1032</v>
      </c>
      <c r="B1185" s="638"/>
      <c r="C1185" s="638"/>
      <c r="D1185" s="639"/>
      <c r="E1185" s="640"/>
      <c r="F1185" s="647"/>
    </row>
    <row r="1186" spans="1:6">
      <c r="A1186" s="576" t="s">
        <v>1033</v>
      </c>
      <c r="B1186" s="638"/>
      <c r="C1186" s="638"/>
      <c r="D1186" s="639"/>
      <c r="E1186" s="640"/>
      <c r="F1186" s="647"/>
    </row>
    <row r="1187" spans="1:6">
      <c r="A1187" s="576" t="s">
        <v>1034</v>
      </c>
      <c r="B1187" s="638"/>
      <c r="C1187" s="638"/>
      <c r="D1187" s="639"/>
      <c r="E1187" s="640"/>
      <c r="F1187" s="647"/>
    </row>
    <row r="1188" spans="1:6">
      <c r="A1188" s="576" t="s">
        <v>1035</v>
      </c>
      <c r="B1188" s="638"/>
      <c r="C1188" s="638"/>
      <c r="D1188" s="639"/>
      <c r="E1188" s="640"/>
      <c r="F1188" s="647"/>
    </row>
    <row r="1189" spans="1:6">
      <c r="A1189" s="576" t="s">
        <v>1036</v>
      </c>
      <c r="B1189" s="638"/>
      <c r="C1189" s="638">
        <v>104</v>
      </c>
      <c r="D1189" s="639">
        <v>104</v>
      </c>
      <c r="E1189" s="640"/>
      <c r="F1189" s="647">
        <v>1.9622641509434</v>
      </c>
    </row>
    <row r="1190" spans="1:6">
      <c r="A1190" s="637" t="s">
        <v>1037</v>
      </c>
      <c r="B1190" s="638"/>
      <c r="C1190" s="638"/>
      <c r="D1190" s="639"/>
      <c r="E1190" s="640"/>
      <c r="F1190" s="647"/>
    </row>
    <row r="1191" spans="1:6">
      <c r="A1191" s="576" t="s">
        <v>1038</v>
      </c>
      <c r="B1191" s="638"/>
      <c r="C1191" s="638"/>
      <c r="D1191" s="639"/>
      <c r="E1191" s="640"/>
      <c r="F1191" s="647"/>
    </row>
    <row r="1192" spans="1:6">
      <c r="A1192" s="637" t="s">
        <v>1039</v>
      </c>
      <c r="B1192" s="638">
        <v>4079</v>
      </c>
      <c r="C1192" s="638">
        <v>6716</v>
      </c>
      <c r="D1192" s="639">
        <f>SUM(D1193,D1204,D1208)</f>
        <v>5162</v>
      </c>
      <c r="E1192" s="640">
        <f>D1192/B1192</f>
        <v>1.26550625153224</v>
      </c>
      <c r="F1192" s="647">
        <v>0.532934131736527</v>
      </c>
    </row>
    <row r="1193" spans="1:6">
      <c r="A1193" s="637" t="s">
        <v>1040</v>
      </c>
      <c r="B1193" s="638"/>
      <c r="C1193" s="638">
        <v>2624</v>
      </c>
      <c r="D1193" s="639">
        <f>SUM(D1194:D1203)</f>
        <v>1070</v>
      </c>
      <c r="E1193" s="640"/>
      <c r="F1193" s="647">
        <v>0.173785934708462</v>
      </c>
    </row>
    <row r="1194" spans="1:6">
      <c r="A1194" s="576" t="s">
        <v>1041</v>
      </c>
      <c r="B1194" s="638"/>
      <c r="C1194" s="638"/>
      <c r="D1194" s="639"/>
      <c r="E1194" s="640"/>
      <c r="F1194" s="647"/>
    </row>
    <row r="1195" spans="1:6">
      <c r="A1195" s="576" t="s">
        <v>1042</v>
      </c>
      <c r="B1195" s="638"/>
      <c r="C1195" s="638"/>
      <c r="D1195" s="639"/>
      <c r="E1195" s="640"/>
      <c r="F1195" s="647"/>
    </row>
    <row r="1196" spans="1:6">
      <c r="A1196" s="576" t="s">
        <v>1043</v>
      </c>
      <c r="B1196" s="638"/>
      <c r="C1196" s="638"/>
      <c r="D1196" s="639"/>
      <c r="E1196" s="640"/>
      <c r="F1196" s="647"/>
    </row>
    <row r="1197" spans="1:6">
      <c r="A1197" s="576" t="s">
        <v>1044</v>
      </c>
      <c r="B1197" s="638"/>
      <c r="C1197" s="638"/>
      <c r="D1197" s="639"/>
      <c r="E1197" s="640"/>
      <c r="F1197" s="647"/>
    </row>
    <row r="1198" spans="1:6">
      <c r="A1198" s="576" t="s">
        <v>1045</v>
      </c>
      <c r="B1198" s="638"/>
      <c r="C1198" s="638">
        <v>137</v>
      </c>
      <c r="D1198" s="639">
        <v>137</v>
      </c>
      <c r="E1198" s="640"/>
      <c r="F1198" s="647">
        <v>0.0800701344243133</v>
      </c>
    </row>
    <row r="1199" spans="1:6">
      <c r="A1199" s="576" t="s">
        <v>1046</v>
      </c>
      <c r="B1199" s="638"/>
      <c r="C1199" s="638"/>
      <c r="D1199" s="639"/>
      <c r="E1199" s="640"/>
      <c r="F1199" s="647"/>
    </row>
    <row r="1200" spans="1:6">
      <c r="A1200" s="576" t="s">
        <v>1047</v>
      </c>
      <c r="B1200" s="638"/>
      <c r="C1200" s="638">
        <v>2</v>
      </c>
      <c r="D1200" s="639">
        <v>2</v>
      </c>
      <c r="E1200" s="640"/>
      <c r="F1200" s="647"/>
    </row>
    <row r="1201" spans="1:6">
      <c r="A1201" s="576" t="s">
        <v>1048</v>
      </c>
      <c r="B1201" s="638"/>
      <c r="C1201" s="638">
        <v>1738</v>
      </c>
      <c r="D1201" s="639">
        <v>184</v>
      </c>
      <c r="E1201" s="640"/>
      <c r="F1201" s="647">
        <v>0.470588235294118</v>
      </c>
    </row>
    <row r="1202" spans="1:6">
      <c r="A1202" s="576" t="s">
        <v>1049</v>
      </c>
      <c r="B1202" s="638"/>
      <c r="C1202" s="638"/>
      <c r="D1202" s="639"/>
      <c r="E1202" s="640"/>
      <c r="F1202" s="647"/>
    </row>
    <row r="1203" spans="1:6">
      <c r="A1203" s="576" t="s">
        <v>1050</v>
      </c>
      <c r="B1203" s="638"/>
      <c r="C1203" s="638">
        <v>747</v>
      </c>
      <c r="D1203" s="639">
        <v>747</v>
      </c>
      <c r="E1203" s="640"/>
      <c r="F1203" s="647">
        <v>0.184353405725568</v>
      </c>
    </row>
    <row r="1204" spans="1:6">
      <c r="A1204" s="637" t="s">
        <v>1051</v>
      </c>
      <c r="B1204" s="638">
        <v>4079</v>
      </c>
      <c r="C1204" s="638">
        <v>4092</v>
      </c>
      <c r="D1204" s="639">
        <f>SUM(D1205:D1207)</f>
        <v>4092</v>
      </c>
      <c r="E1204" s="640">
        <f>D1204/B1204</f>
        <v>1.00318705565089</v>
      </c>
      <c r="F1204" s="647">
        <v>1.1595352791159</v>
      </c>
    </row>
    <row r="1205" spans="1:6">
      <c r="A1205" s="576" t="s">
        <v>1052</v>
      </c>
      <c r="B1205" s="638">
        <v>4079</v>
      </c>
      <c r="C1205" s="638">
        <v>4092</v>
      </c>
      <c r="D1205" s="639">
        <v>4092</v>
      </c>
      <c r="E1205" s="640">
        <f>D1205/B1205</f>
        <v>1.00318705565089</v>
      </c>
      <c r="F1205" s="647">
        <v>1.1595352791159</v>
      </c>
    </row>
    <row r="1206" spans="1:6">
      <c r="A1206" s="576" t="s">
        <v>1053</v>
      </c>
      <c r="B1206" s="638"/>
      <c r="C1206" s="638"/>
      <c r="D1206" s="639"/>
      <c r="E1206" s="640"/>
      <c r="F1206" s="647"/>
    </row>
    <row r="1207" spans="1:6">
      <c r="A1207" s="576" t="s">
        <v>1054</v>
      </c>
      <c r="B1207" s="638"/>
      <c r="C1207" s="638"/>
      <c r="D1207" s="639"/>
      <c r="E1207" s="640"/>
      <c r="F1207" s="647"/>
    </row>
    <row r="1208" spans="1:6">
      <c r="A1208" s="637" t="s">
        <v>1055</v>
      </c>
      <c r="B1208" s="638"/>
      <c r="C1208" s="638"/>
      <c r="D1208" s="639"/>
      <c r="E1208" s="640"/>
      <c r="F1208" s="647"/>
    </row>
    <row r="1209" spans="1:6">
      <c r="A1209" s="576" t="s">
        <v>1056</v>
      </c>
      <c r="B1209" s="638"/>
      <c r="C1209" s="638"/>
      <c r="D1209" s="639"/>
      <c r="E1209" s="640"/>
      <c r="F1209" s="647"/>
    </row>
    <row r="1210" spans="1:6">
      <c r="A1210" s="576" t="s">
        <v>1057</v>
      </c>
      <c r="B1210" s="638"/>
      <c r="C1210" s="638"/>
      <c r="D1210" s="639"/>
      <c r="E1210" s="640"/>
      <c r="F1210" s="647"/>
    </row>
    <row r="1211" spans="1:6">
      <c r="A1211" s="576" t="s">
        <v>1058</v>
      </c>
      <c r="B1211" s="638"/>
      <c r="C1211" s="638"/>
      <c r="D1211" s="639"/>
      <c r="E1211" s="640"/>
      <c r="F1211" s="647"/>
    </row>
    <row r="1212" spans="1:6">
      <c r="A1212" s="637" t="s">
        <v>1059</v>
      </c>
      <c r="B1212" s="638">
        <v>200</v>
      </c>
      <c r="C1212" s="638">
        <v>73</v>
      </c>
      <c r="D1212" s="639">
        <f>SUM(D1213,D1231,D1237,D1243)</f>
        <v>73</v>
      </c>
      <c r="E1212" s="640"/>
      <c r="F1212" s="647">
        <v>0.51</v>
      </c>
    </row>
    <row r="1213" spans="1:6">
      <c r="A1213" s="637" t="s">
        <v>1060</v>
      </c>
      <c r="B1213" s="638">
        <v>200</v>
      </c>
      <c r="C1213" s="638">
        <v>29</v>
      </c>
      <c r="D1213" s="639">
        <f>SUM(D1214:D1230)</f>
        <v>29</v>
      </c>
      <c r="E1213" s="640"/>
      <c r="F1213" s="647">
        <v>1.38095238095238</v>
      </c>
    </row>
    <row r="1214" spans="1:6">
      <c r="A1214" s="576" t="s">
        <v>126</v>
      </c>
      <c r="B1214" s="638"/>
      <c r="C1214" s="638"/>
      <c r="D1214" s="639"/>
      <c r="E1214" s="640"/>
      <c r="F1214" s="647"/>
    </row>
    <row r="1215" spans="1:6">
      <c r="A1215" s="576" t="s">
        <v>127</v>
      </c>
      <c r="B1215" s="638"/>
      <c r="C1215" s="638"/>
      <c r="D1215" s="639"/>
      <c r="E1215" s="640"/>
      <c r="F1215" s="647"/>
    </row>
    <row r="1216" spans="1:6">
      <c r="A1216" s="576" t="s">
        <v>128</v>
      </c>
      <c r="B1216" s="638"/>
      <c r="C1216" s="638"/>
      <c r="D1216" s="639"/>
      <c r="E1216" s="640"/>
      <c r="F1216" s="647"/>
    </row>
    <row r="1217" spans="1:6">
      <c r="A1217" s="576" t="s">
        <v>1061</v>
      </c>
      <c r="B1217" s="638"/>
      <c r="C1217" s="638"/>
      <c r="D1217" s="639"/>
      <c r="E1217" s="640"/>
      <c r="F1217" s="647"/>
    </row>
    <row r="1218" spans="1:6">
      <c r="A1218" s="576" t="s">
        <v>1062</v>
      </c>
      <c r="B1218" s="638"/>
      <c r="C1218" s="638"/>
      <c r="D1218" s="639"/>
      <c r="E1218" s="640"/>
      <c r="F1218" s="647"/>
    </row>
    <row r="1219" spans="1:6">
      <c r="A1219" s="576" t="s">
        <v>1063</v>
      </c>
      <c r="B1219" s="638">
        <v>71</v>
      </c>
      <c r="C1219" s="638"/>
      <c r="D1219" s="639"/>
      <c r="E1219" s="640"/>
      <c r="F1219" s="647"/>
    </row>
    <row r="1220" spans="1:6">
      <c r="A1220" s="576" t="s">
        <v>1064</v>
      </c>
      <c r="B1220" s="638">
        <v>200</v>
      </c>
      <c r="C1220" s="638"/>
      <c r="D1220" s="639"/>
      <c r="E1220" s="640"/>
      <c r="F1220" s="647"/>
    </row>
    <row r="1221" spans="1:6">
      <c r="A1221" s="576" t="s">
        <v>1065</v>
      </c>
      <c r="B1221" s="638"/>
      <c r="C1221" s="638"/>
      <c r="D1221" s="639"/>
      <c r="E1221" s="640"/>
      <c r="F1221" s="647"/>
    </row>
    <row r="1222" spans="1:6">
      <c r="A1222" s="576" t="s">
        <v>1066</v>
      </c>
      <c r="B1222" s="638"/>
      <c r="C1222" s="638"/>
      <c r="D1222" s="639"/>
      <c r="E1222" s="640"/>
      <c r="F1222" s="647"/>
    </row>
    <row r="1223" spans="1:6">
      <c r="A1223" s="576" t="s">
        <v>1067</v>
      </c>
      <c r="B1223" s="638"/>
      <c r="C1223" s="638"/>
      <c r="D1223" s="639"/>
      <c r="E1223" s="640"/>
      <c r="F1223" s="647"/>
    </row>
    <row r="1224" spans="1:6">
      <c r="A1224" s="576" t="s">
        <v>1068</v>
      </c>
      <c r="B1224" s="638"/>
      <c r="C1224" s="638"/>
      <c r="D1224" s="639"/>
      <c r="E1224" s="640"/>
      <c r="F1224" s="647"/>
    </row>
    <row r="1225" spans="1:6">
      <c r="A1225" s="576" t="s">
        <v>1069</v>
      </c>
      <c r="B1225" s="638"/>
      <c r="C1225" s="638"/>
      <c r="D1225" s="639"/>
      <c r="E1225" s="640"/>
      <c r="F1225" s="647"/>
    </row>
    <row r="1226" spans="1:6">
      <c r="A1226" s="576" t="s">
        <v>1070</v>
      </c>
      <c r="B1226" s="638"/>
      <c r="C1226" s="638"/>
      <c r="D1226" s="639"/>
      <c r="E1226" s="640"/>
      <c r="F1226" s="647"/>
    </row>
    <row r="1227" spans="1:6">
      <c r="A1227" s="576" t="s">
        <v>1071</v>
      </c>
      <c r="B1227" s="638"/>
      <c r="C1227" s="638"/>
      <c r="D1227" s="639"/>
      <c r="E1227" s="640"/>
      <c r="F1227" s="647"/>
    </row>
    <row r="1228" spans="1:6">
      <c r="A1228" s="576" t="s">
        <v>1072</v>
      </c>
      <c r="B1228" s="638"/>
      <c r="C1228" s="638"/>
      <c r="D1228" s="639"/>
      <c r="E1228" s="640"/>
      <c r="F1228" s="647"/>
    </row>
    <row r="1229" spans="1:6">
      <c r="A1229" s="576" t="s">
        <v>135</v>
      </c>
      <c r="B1229" s="638"/>
      <c r="C1229" s="638"/>
      <c r="D1229" s="639"/>
      <c r="E1229" s="640"/>
      <c r="F1229" s="647"/>
    </row>
    <row r="1230" spans="1:6">
      <c r="A1230" s="576" t="s">
        <v>1073</v>
      </c>
      <c r="B1230" s="638"/>
      <c r="C1230" s="638">
        <v>29</v>
      </c>
      <c r="D1230" s="639">
        <v>29</v>
      </c>
      <c r="E1230" s="640"/>
      <c r="F1230" s="647"/>
    </row>
    <row r="1231" spans="1:6">
      <c r="A1231" s="637" t="s">
        <v>1074</v>
      </c>
      <c r="B1231" s="638"/>
      <c r="C1231" s="638"/>
      <c r="D1231" s="639"/>
      <c r="E1231" s="640"/>
      <c r="F1231" s="647"/>
    </row>
    <row r="1232" spans="1:6">
      <c r="A1232" s="576" t="s">
        <v>1075</v>
      </c>
      <c r="B1232" s="638"/>
      <c r="C1232" s="638"/>
      <c r="D1232" s="639"/>
      <c r="E1232" s="640"/>
      <c r="F1232" s="647"/>
    </row>
    <row r="1233" spans="1:6">
      <c r="A1233" s="576" t="s">
        <v>1076</v>
      </c>
      <c r="B1233" s="638"/>
      <c r="C1233" s="638"/>
      <c r="D1233" s="639"/>
      <c r="E1233" s="640"/>
      <c r="F1233" s="647"/>
    </row>
    <row r="1234" spans="1:6">
      <c r="A1234" s="576" t="s">
        <v>1077</v>
      </c>
      <c r="B1234" s="638"/>
      <c r="C1234" s="638"/>
      <c r="D1234" s="639"/>
      <c r="E1234" s="640"/>
      <c r="F1234" s="647"/>
    </row>
    <row r="1235" spans="1:6">
      <c r="A1235" s="576" t="s">
        <v>1078</v>
      </c>
      <c r="B1235" s="638"/>
      <c r="C1235" s="638"/>
      <c r="D1235" s="639"/>
      <c r="E1235" s="640"/>
      <c r="F1235" s="647"/>
    </row>
    <row r="1236" spans="1:6">
      <c r="A1236" s="576" t="s">
        <v>1079</v>
      </c>
      <c r="B1236" s="638"/>
      <c r="C1236" s="638"/>
      <c r="D1236" s="639"/>
      <c r="E1236" s="640"/>
      <c r="F1236" s="647"/>
    </row>
    <row r="1237" spans="1:6">
      <c r="A1237" s="637" t="s">
        <v>1080</v>
      </c>
      <c r="B1237" s="638"/>
      <c r="C1237" s="638">
        <v>44</v>
      </c>
      <c r="D1237" s="639">
        <f>SUM(D1238:D1242)</f>
        <v>44</v>
      </c>
      <c r="E1237" s="640"/>
      <c r="F1237" s="647">
        <v>0.349206349206349</v>
      </c>
    </row>
    <row r="1238" spans="1:6">
      <c r="A1238" s="576" t="s">
        <v>1081</v>
      </c>
      <c r="B1238" s="638"/>
      <c r="C1238" s="638"/>
      <c r="D1238" s="639"/>
      <c r="E1238" s="640"/>
      <c r="F1238" s="647"/>
    </row>
    <row r="1239" spans="1:6">
      <c r="A1239" s="576" t="s">
        <v>1082</v>
      </c>
      <c r="B1239" s="638"/>
      <c r="C1239" s="638">
        <v>44</v>
      </c>
      <c r="D1239" s="639">
        <v>44</v>
      </c>
      <c r="E1239" s="640"/>
      <c r="F1239" s="647">
        <v>0.349206349206349</v>
      </c>
    </row>
    <row r="1240" spans="1:6">
      <c r="A1240" s="576" t="s">
        <v>1083</v>
      </c>
      <c r="B1240" s="638"/>
      <c r="C1240" s="638"/>
      <c r="D1240" s="639"/>
      <c r="E1240" s="640"/>
      <c r="F1240" s="647"/>
    </row>
    <row r="1241" spans="1:6">
      <c r="A1241" s="576" t="s">
        <v>1084</v>
      </c>
      <c r="B1241" s="638"/>
      <c r="C1241" s="638"/>
      <c r="D1241" s="639"/>
      <c r="E1241" s="640"/>
      <c r="F1241" s="647"/>
    </row>
    <row r="1242" spans="1:6">
      <c r="A1242" s="576" t="s">
        <v>1085</v>
      </c>
      <c r="B1242" s="638"/>
      <c r="C1242" s="638"/>
      <c r="D1242" s="639"/>
      <c r="E1242" s="640"/>
      <c r="F1242" s="647"/>
    </row>
    <row r="1243" spans="1:6">
      <c r="A1243" s="637" t="s">
        <v>1086</v>
      </c>
      <c r="B1243" s="638"/>
      <c r="C1243" s="638"/>
      <c r="D1243" s="639"/>
      <c r="E1243" s="640"/>
      <c r="F1243" s="647"/>
    </row>
    <row r="1244" spans="1:6">
      <c r="A1244" s="576" t="s">
        <v>1087</v>
      </c>
      <c r="B1244" s="638"/>
      <c r="C1244" s="638"/>
      <c r="D1244" s="639"/>
      <c r="E1244" s="640"/>
      <c r="F1244" s="647"/>
    </row>
    <row r="1245" spans="1:6">
      <c r="A1245" s="576" t="s">
        <v>1088</v>
      </c>
      <c r="B1245" s="638"/>
      <c r="C1245" s="638"/>
      <c r="D1245" s="639"/>
      <c r="E1245" s="640"/>
      <c r="F1245" s="647"/>
    </row>
    <row r="1246" spans="1:6">
      <c r="A1246" s="576" t="s">
        <v>1089</v>
      </c>
      <c r="B1246" s="638"/>
      <c r="C1246" s="638"/>
      <c r="D1246" s="639"/>
      <c r="E1246" s="640"/>
      <c r="F1246" s="647"/>
    </row>
    <row r="1247" spans="1:6">
      <c r="A1247" s="576" t="s">
        <v>1090</v>
      </c>
      <c r="B1247" s="638"/>
      <c r="C1247" s="638"/>
      <c r="D1247" s="639"/>
      <c r="E1247" s="640"/>
      <c r="F1247" s="647"/>
    </row>
    <row r="1248" spans="1:6">
      <c r="A1248" s="576" t="s">
        <v>1091</v>
      </c>
      <c r="B1248" s="638"/>
      <c r="C1248" s="638"/>
      <c r="D1248" s="639"/>
      <c r="E1248" s="640"/>
      <c r="F1248" s="647"/>
    </row>
    <row r="1249" spans="1:6">
      <c r="A1249" s="576" t="s">
        <v>1092</v>
      </c>
      <c r="B1249" s="638"/>
      <c r="C1249" s="638"/>
      <c r="D1249" s="639"/>
      <c r="E1249" s="640"/>
      <c r="F1249" s="647"/>
    </row>
    <row r="1250" spans="1:6">
      <c r="A1250" s="576" t="s">
        <v>1093</v>
      </c>
      <c r="B1250" s="638"/>
      <c r="C1250" s="638"/>
      <c r="D1250" s="639"/>
      <c r="E1250" s="640"/>
      <c r="F1250" s="647"/>
    </row>
    <row r="1251" spans="1:6">
      <c r="A1251" s="576" t="s">
        <v>1094</v>
      </c>
      <c r="B1251" s="638"/>
      <c r="C1251" s="638"/>
      <c r="D1251" s="639"/>
      <c r="E1251" s="640"/>
      <c r="F1251" s="647"/>
    </row>
    <row r="1252" spans="1:6">
      <c r="A1252" s="576" t="s">
        <v>1095</v>
      </c>
      <c r="B1252" s="638"/>
      <c r="C1252" s="638"/>
      <c r="D1252" s="639"/>
      <c r="E1252" s="640"/>
      <c r="F1252" s="647"/>
    </row>
    <row r="1253" spans="1:6">
      <c r="A1253" s="576" t="s">
        <v>1096</v>
      </c>
      <c r="B1253" s="638"/>
      <c r="C1253" s="638"/>
      <c r="D1253" s="639"/>
      <c r="E1253" s="640"/>
      <c r="F1253" s="647"/>
    </row>
    <row r="1254" spans="1:6">
      <c r="A1254" s="576" t="s">
        <v>1097</v>
      </c>
      <c r="B1254" s="638"/>
      <c r="C1254" s="638"/>
      <c r="D1254" s="639"/>
      <c r="E1254" s="640"/>
      <c r="F1254" s="647"/>
    </row>
    <row r="1255" spans="1:6">
      <c r="A1255" s="576" t="s">
        <v>1098</v>
      </c>
      <c r="B1255" s="638"/>
      <c r="C1255" s="638"/>
      <c r="D1255" s="639"/>
      <c r="E1255" s="640"/>
      <c r="F1255" s="647"/>
    </row>
    <row r="1256" spans="1:6">
      <c r="A1256" s="637" t="s">
        <v>1099</v>
      </c>
      <c r="B1256" s="638">
        <v>886</v>
      </c>
      <c r="C1256" s="638">
        <v>5475</v>
      </c>
      <c r="D1256" s="639">
        <f>SUM(D1257,D1269,D1275,D1281,D1289,D1302,D1306,D1310)</f>
        <v>3238</v>
      </c>
      <c r="E1256" s="640">
        <f>D1256/B1256</f>
        <v>3.65462753950339</v>
      </c>
      <c r="F1256" s="647">
        <v>1.32</v>
      </c>
    </row>
    <row r="1257" spans="1:6">
      <c r="A1257" s="637" t="s">
        <v>1100</v>
      </c>
      <c r="B1257" s="638">
        <v>468</v>
      </c>
      <c r="C1257" s="638">
        <v>614</v>
      </c>
      <c r="D1257" s="639">
        <f>SUM(D1258:D1268)</f>
        <v>496</v>
      </c>
      <c r="E1257" s="640">
        <f>D1257/B1257</f>
        <v>1.05982905982906</v>
      </c>
      <c r="F1257" s="647">
        <v>0.444843049327354</v>
      </c>
    </row>
    <row r="1258" spans="1:6">
      <c r="A1258" s="576" t="s">
        <v>126</v>
      </c>
      <c r="B1258" s="638"/>
      <c r="C1258" s="638">
        <v>283</v>
      </c>
      <c r="D1258" s="639">
        <v>283</v>
      </c>
      <c r="E1258" s="640"/>
      <c r="F1258" s="647">
        <v>0.969178082191781</v>
      </c>
    </row>
    <row r="1259" spans="1:6">
      <c r="A1259" s="576" t="s">
        <v>127</v>
      </c>
      <c r="B1259" s="638"/>
      <c r="C1259" s="638">
        <v>50</v>
      </c>
      <c r="D1259" s="639">
        <v>50</v>
      </c>
      <c r="E1259" s="640"/>
      <c r="F1259" s="647">
        <v>0.769230769230769</v>
      </c>
    </row>
    <row r="1260" spans="1:6">
      <c r="A1260" s="576" t="s">
        <v>128</v>
      </c>
      <c r="B1260" s="638"/>
      <c r="C1260" s="638">
        <v>117</v>
      </c>
      <c r="D1260" s="639">
        <v>117</v>
      </c>
      <c r="E1260" s="640"/>
      <c r="F1260" s="647">
        <v>1.27173913043478</v>
      </c>
    </row>
    <row r="1261" spans="1:6">
      <c r="A1261" s="576" t="s">
        <v>1101</v>
      </c>
      <c r="B1261" s="638"/>
      <c r="C1261" s="638"/>
      <c r="D1261" s="639"/>
      <c r="E1261" s="640"/>
      <c r="F1261" s="647"/>
    </row>
    <row r="1262" spans="1:6">
      <c r="A1262" s="576" t="s">
        <v>1102</v>
      </c>
      <c r="B1262" s="638"/>
      <c r="C1262" s="638"/>
      <c r="D1262" s="639"/>
      <c r="E1262" s="640"/>
      <c r="F1262" s="647"/>
    </row>
    <row r="1263" spans="1:6">
      <c r="A1263" s="576" t="s">
        <v>1103</v>
      </c>
      <c r="B1263" s="638">
        <v>3</v>
      </c>
      <c r="C1263" s="638">
        <v>3</v>
      </c>
      <c r="D1263" s="639">
        <v>3</v>
      </c>
      <c r="E1263" s="640">
        <f>D1263/B1263</f>
        <v>1</v>
      </c>
      <c r="F1263" s="647">
        <v>0.0535714285714286</v>
      </c>
    </row>
    <row r="1264" spans="1:6">
      <c r="A1264" s="576" t="s">
        <v>1104</v>
      </c>
      <c r="B1264" s="638"/>
      <c r="C1264" s="638"/>
      <c r="D1264" s="639"/>
      <c r="E1264" s="640"/>
      <c r="F1264" s="647"/>
    </row>
    <row r="1265" spans="1:6">
      <c r="A1265" s="576" t="s">
        <v>1105</v>
      </c>
      <c r="B1265" s="638"/>
      <c r="C1265" s="638"/>
      <c r="D1265" s="639"/>
      <c r="E1265" s="640"/>
      <c r="F1265" s="647"/>
    </row>
    <row r="1266" spans="1:6">
      <c r="A1266" s="576" t="s">
        <v>1106</v>
      </c>
      <c r="B1266" s="638"/>
      <c r="C1266" s="638"/>
      <c r="D1266" s="639"/>
      <c r="E1266" s="640"/>
      <c r="F1266" s="647"/>
    </row>
    <row r="1267" spans="1:6">
      <c r="A1267" s="576" t="s">
        <v>135</v>
      </c>
      <c r="B1267" s="638"/>
      <c r="C1267" s="638"/>
      <c r="D1267" s="639"/>
      <c r="E1267" s="640"/>
      <c r="F1267" s="647"/>
    </row>
    <row r="1268" spans="1:6">
      <c r="A1268" s="576" t="s">
        <v>1107</v>
      </c>
      <c r="B1268" s="638"/>
      <c r="C1268" s="638">
        <v>161</v>
      </c>
      <c r="D1268" s="639">
        <v>43</v>
      </c>
      <c r="E1268" s="640"/>
      <c r="F1268" s="647">
        <v>0.0710743801652893</v>
      </c>
    </row>
    <row r="1269" spans="1:6">
      <c r="A1269" s="637" t="s">
        <v>1108</v>
      </c>
      <c r="B1269" s="638">
        <v>233</v>
      </c>
      <c r="C1269" s="638">
        <v>793</v>
      </c>
      <c r="D1269" s="639">
        <f>SUM(D1270:D1274)</f>
        <v>493</v>
      </c>
      <c r="E1269" s="640">
        <f>D1269/B1269</f>
        <v>2.11587982832618</v>
      </c>
      <c r="F1269" s="647">
        <v>2.31455399061033</v>
      </c>
    </row>
    <row r="1270" spans="1:6">
      <c r="A1270" s="576" t="s">
        <v>126</v>
      </c>
      <c r="B1270" s="638"/>
      <c r="C1270" s="638">
        <v>100</v>
      </c>
      <c r="D1270" s="639">
        <v>100</v>
      </c>
      <c r="E1270" s="640"/>
      <c r="F1270" s="647"/>
    </row>
    <row r="1271" spans="1:6">
      <c r="A1271" s="576" t="s">
        <v>127</v>
      </c>
      <c r="B1271" s="638"/>
      <c r="C1271" s="638"/>
      <c r="D1271" s="639"/>
      <c r="E1271" s="640"/>
      <c r="F1271" s="647"/>
    </row>
    <row r="1272" spans="1:6">
      <c r="A1272" s="576" t="s">
        <v>128</v>
      </c>
      <c r="B1272" s="638"/>
      <c r="C1272" s="638"/>
      <c r="D1272" s="639"/>
      <c r="E1272" s="640"/>
      <c r="F1272" s="647"/>
    </row>
    <row r="1273" spans="1:6">
      <c r="A1273" s="576" t="s">
        <v>1109</v>
      </c>
      <c r="B1273" s="638"/>
      <c r="C1273" s="638">
        <v>300</v>
      </c>
      <c r="D1273" s="639"/>
      <c r="E1273" s="640"/>
      <c r="F1273" s="647"/>
    </row>
    <row r="1274" spans="1:6">
      <c r="A1274" s="576" t="s">
        <v>1110</v>
      </c>
      <c r="B1274" s="638">
        <v>47</v>
      </c>
      <c r="C1274" s="638">
        <v>393</v>
      </c>
      <c r="D1274" s="639">
        <v>393</v>
      </c>
      <c r="E1274" s="640">
        <f>D1274/B1274</f>
        <v>8.36170212765957</v>
      </c>
      <c r="F1274" s="647">
        <v>13.551724137931</v>
      </c>
    </row>
    <row r="1275" spans="1:6">
      <c r="A1275" s="637" t="s">
        <v>1111</v>
      </c>
      <c r="B1275" s="638"/>
      <c r="C1275" s="638">
        <v>78</v>
      </c>
      <c r="D1275" s="639">
        <f>SUM(D1276:D1280)</f>
        <v>78</v>
      </c>
      <c r="E1275" s="640"/>
      <c r="F1275" s="647">
        <v>3</v>
      </c>
    </row>
    <row r="1276" spans="1:6">
      <c r="A1276" s="576" t="s">
        <v>126</v>
      </c>
      <c r="B1276" s="638"/>
      <c r="C1276" s="638"/>
      <c r="D1276" s="639"/>
      <c r="E1276" s="640"/>
      <c r="F1276" s="647"/>
    </row>
    <row r="1277" spans="1:6">
      <c r="A1277" s="576" t="s">
        <v>127</v>
      </c>
      <c r="B1277" s="638"/>
      <c r="C1277" s="638"/>
      <c r="D1277" s="639"/>
      <c r="E1277" s="640"/>
      <c r="F1277" s="647"/>
    </row>
    <row r="1278" spans="1:6">
      <c r="A1278" s="576" t="s">
        <v>128</v>
      </c>
      <c r="B1278" s="638"/>
      <c r="C1278" s="638"/>
      <c r="D1278" s="639"/>
      <c r="E1278" s="640"/>
      <c r="F1278" s="647"/>
    </row>
    <row r="1279" spans="1:6">
      <c r="A1279" s="576" t="s">
        <v>1112</v>
      </c>
      <c r="B1279" s="638"/>
      <c r="C1279" s="638">
        <v>78</v>
      </c>
      <c r="D1279" s="639">
        <v>78</v>
      </c>
      <c r="E1279" s="640"/>
      <c r="F1279" s="647">
        <v>7.09090909090909</v>
      </c>
    </row>
    <row r="1280" spans="1:6">
      <c r="A1280" s="576" t="s">
        <v>1113</v>
      </c>
      <c r="B1280" s="638"/>
      <c r="C1280" s="638"/>
      <c r="D1280" s="639"/>
      <c r="E1280" s="640"/>
      <c r="F1280" s="647"/>
    </row>
    <row r="1281" spans="1:6">
      <c r="A1281" s="637" t="s">
        <v>1114</v>
      </c>
      <c r="B1281" s="638"/>
      <c r="C1281" s="638"/>
      <c r="D1281" s="639"/>
      <c r="E1281" s="640"/>
      <c r="F1281" s="647"/>
    </row>
    <row r="1282" spans="1:6">
      <c r="A1282" s="576" t="s">
        <v>126</v>
      </c>
      <c r="B1282" s="638"/>
      <c r="C1282" s="638"/>
      <c r="D1282" s="639"/>
      <c r="E1282" s="640"/>
      <c r="F1282" s="647"/>
    </row>
    <row r="1283" spans="1:6">
      <c r="A1283" s="576" t="s">
        <v>127</v>
      </c>
      <c r="B1283" s="638"/>
      <c r="C1283" s="638"/>
      <c r="D1283" s="639"/>
      <c r="E1283" s="640"/>
      <c r="F1283" s="647"/>
    </row>
    <row r="1284" spans="1:6">
      <c r="A1284" s="576" t="s">
        <v>128</v>
      </c>
      <c r="B1284" s="638"/>
      <c r="C1284" s="638"/>
      <c r="D1284" s="639"/>
      <c r="E1284" s="640"/>
      <c r="F1284" s="647"/>
    </row>
    <row r="1285" spans="1:6">
      <c r="A1285" s="576" t="s">
        <v>1115</v>
      </c>
      <c r="B1285" s="638"/>
      <c r="C1285" s="638"/>
      <c r="D1285" s="639"/>
      <c r="E1285" s="640"/>
      <c r="F1285" s="647"/>
    </row>
    <row r="1286" spans="1:6">
      <c r="A1286" s="576" t="s">
        <v>1116</v>
      </c>
      <c r="B1286" s="638"/>
      <c r="C1286" s="638"/>
      <c r="D1286" s="639"/>
      <c r="E1286" s="640"/>
      <c r="F1286" s="647"/>
    </row>
    <row r="1287" spans="1:6">
      <c r="A1287" s="576" t="s">
        <v>135</v>
      </c>
      <c r="B1287" s="638"/>
      <c r="C1287" s="638"/>
      <c r="D1287" s="639"/>
      <c r="E1287" s="640"/>
      <c r="F1287" s="647"/>
    </row>
    <row r="1288" spans="1:6">
      <c r="A1288" s="576" t="s">
        <v>1117</v>
      </c>
      <c r="B1288" s="638"/>
      <c r="C1288" s="638"/>
      <c r="D1288" s="639"/>
      <c r="E1288" s="640"/>
      <c r="F1288" s="647"/>
    </row>
    <row r="1289" spans="1:6">
      <c r="A1289" s="637" t="s">
        <v>1118</v>
      </c>
      <c r="B1289" s="638"/>
      <c r="C1289" s="638"/>
      <c r="D1289" s="639"/>
      <c r="E1289" s="640"/>
      <c r="F1289" s="647"/>
    </row>
    <row r="1290" spans="1:6">
      <c r="A1290" s="576" t="s">
        <v>126</v>
      </c>
      <c r="B1290" s="638"/>
      <c r="C1290" s="638"/>
      <c r="D1290" s="639"/>
      <c r="E1290" s="640"/>
      <c r="F1290" s="647"/>
    </row>
    <row r="1291" spans="1:6">
      <c r="A1291" s="576" t="s">
        <v>127</v>
      </c>
      <c r="B1291" s="638"/>
      <c r="C1291" s="638"/>
      <c r="D1291" s="639"/>
      <c r="E1291" s="640"/>
      <c r="F1291" s="647"/>
    </row>
    <row r="1292" spans="1:6">
      <c r="A1292" s="576" t="s">
        <v>128</v>
      </c>
      <c r="B1292" s="638"/>
      <c r="C1292" s="638"/>
      <c r="D1292" s="639"/>
      <c r="E1292" s="640"/>
      <c r="F1292" s="647"/>
    </row>
    <row r="1293" spans="1:6">
      <c r="A1293" s="576" t="s">
        <v>1119</v>
      </c>
      <c r="B1293" s="638"/>
      <c r="C1293" s="638"/>
      <c r="D1293" s="639"/>
      <c r="E1293" s="640"/>
      <c r="F1293" s="647"/>
    </row>
    <row r="1294" spans="1:6">
      <c r="A1294" s="576" t="s">
        <v>1120</v>
      </c>
      <c r="B1294" s="638"/>
      <c r="C1294" s="638"/>
      <c r="D1294" s="639"/>
      <c r="E1294" s="640"/>
      <c r="F1294" s="647"/>
    </row>
    <row r="1295" spans="1:6">
      <c r="A1295" s="576" t="s">
        <v>1121</v>
      </c>
      <c r="B1295" s="638"/>
      <c r="C1295" s="638"/>
      <c r="D1295" s="639"/>
      <c r="E1295" s="640"/>
      <c r="F1295" s="647"/>
    </row>
    <row r="1296" spans="1:6">
      <c r="A1296" s="576" t="s">
        <v>1122</v>
      </c>
      <c r="B1296" s="638"/>
      <c r="C1296" s="638"/>
      <c r="D1296" s="639"/>
      <c r="E1296" s="640"/>
      <c r="F1296" s="647"/>
    </row>
    <row r="1297" spans="1:6">
      <c r="A1297" s="576" t="s">
        <v>1123</v>
      </c>
      <c r="B1297" s="638"/>
      <c r="C1297" s="638"/>
      <c r="D1297" s="639"/>
      <c r="E1297" s="640"/>
      <c r="F1297" s="647"/>
    </row>
    <row r="1298" spans="1:6">
      <c r="A1298" s="576" t="s">
        <v>1124</v>
      </c>
      <c r="B1298" s="638"/>
      <c r="C1298" s="638"/>
      <c r="D1298" s="639"/>
      <c r="E1298" s="640"/>
      <c r="F1298" s="647"/>
    </row>
    <row r="1299" spans="1:6">
      <c r="A1299" s="576" t="s">
        <v>1125</v>
      </c>
      <c r="B1299" s="638"/>
      <c r="C1299" s="638"/>
      <c r="D1299" s="639"/>
      <c r="E1299" s="640"/>
      <c r="F1299" s="647"/>
    </row>
    <row r="1300" spans="1:6">
      <c r="A1300" s="576" t="s">
        <v>1126</v>
      </c>
      <c r="B1300" s="638"/>
      <c r="C1300" s="638"/>
      <c r="D1300" s="639"/>
      <c r="E1300" s="640"/>
      <c r="F1300" s="647"/>
    </row>
    <row r="1301" spans="1:6">
      <c r="A1301" s="576" t="s">
        <v>1127</v>
      </c>
      <c r="B1301" s="638"/>
      <c r="C1301" s="638"/>
      <c r="D1301" s="639"/>
      <c r="E1301" s="640"/>
      <c r="F1301" s="647"/>
    </row>
    <row r="1302" spans="1:6">
      <c r="A1302" s="637" t="s">
        <v>1128</v>
      </c>
      <c r="B1302" s="638">
        <v>34</v>
      </c>
      <c r="C1302" s="638">
        <v>3088</v>
      </c>
      <c r="D1302" s="639">
        <f>SUM(D1303:D1305)</f>
        <v>1605</v>
      </c>
      <c r="E1302" s="640">
        <f>D1302/B1302</f>
        <v>47.2058823529412</v>
      </c>
      <c r="F1302" s="647">
        <v>1.72395273899033</v>
      </c>
    </row>
    <row r="1303" spans="1:6">
      <c r="A1303" s="576" t="s">
        <v>1129</v>
      </c>
      <c r="B1303" s="638">
        <v>34</v>
      </c>
      <c r="C1303" s="638">
        <v>2888</v>
      </c>
      <c r="D1303" s="639">
        <v>1405</v>
      </c>
      <c r="E1303" s="640">
        <f>D1303/B1303</f>
        <v>41.3235294117647</v>
      </c>
      <c r="F1303" s="647">
        <v>1.92202462380301</v>
      </c>
    </row>
    <row r="1304" spans="1:6">
      <c r="A1304" s="576" t="s">
        <v>1130</v>
      </c>
      <c r="B1304" s="638"/>
      <c r="C1304" s="638"/>
      <c r="D1304" s="639"/>
      <c r="E1304" s="640"/>
      <c r="F1304" s="647"/>
    </row>
    <row r="1305" spans="1:6">
      <c r="A1305" s="576" t="s">
        <v>1131</v>
      </c>
      <c r="B1305" s="638"/>
      <c r="C1305" s="638">
        <v>200</v>
      </c>
      <c r="D1305" s="639">
        <v>200</v>
      </c>
      <c r="E1305" s="640"/>
      <c r="F1305" s="647"/>
    </row>
    <row r="1306" spans="1:6">
      <c r="A1306" s="637" t="s">
        <v>1132</v>
      </c>
      <c r="B1306" s="638">
        <v>151</v>
      </c>
      <c r="C1306" s="638">
        <v>902</v>
      </c>
      <c r="D1306" s="639">
        <f>SUM(D1307:D1309)</f>
        <v>566</v>
      </c>
      <c r="E1306" s="640">
        <f>D1306/B1306</f>
        <v>3.74834437086093</v>
      </c>
      <c r="F1306" s="647">
        <v>3.43030303030303</v>
      </c>
    </row>
    <row r="1307" spans="1:6">
      <c r="A1307" s="576" t="s">
        <v>1133</v>
      </c>
      <c r="B1307" s="638">
        <v>151</v>
      </c>
      <c r="C1307" s="638">
        <v>156</v>
      </c>
      <c r="D1307" s="639">
        <v>156</v>
      </c>
      <c r="E1307" s="640">
        <f>D1307/B1307</f>
        <v>1.03311258278146</v>
      </c>
      <c r="F1307" s="647">
        <v>0.975</v>
      </c>
    </row>
    <row r="1308" spans="1:6">
      <c r="A1308" s="576" t="s">
        <v>1134</v>
      </c>
      <c r="B1308" s="638"/>
      <c r="C1308" s="638"/>
      <c r="D1308" s="639"/>
      <c r="E1308" s="640"/>
      <c r="F1308" s="647"/>
    </row>
    <row r="1309" spans="1:6">
      <c r="A1309" s="576" t="s">
        <v>1135</v>
      </c>
      <c r="B1309" s="638"/>
      <c r="C1309" s="638">
        <v>746</v>
      </c>
      <c r="D1309" s="639">
        <v>410</v>
      </c>
      <c r="E1309" s="640"/>
      <c r="F1309" s="647"/>
    </row>
    <row r="1310" spans="1:6">
      <c r="A1310" s="637" t="s">
        <v>1136</v>
      </c>
      <c r="B1310" s="638"/>
      <c r="C1310" s="638"/>
      <c r="D1310" s="639"/>
      <c r="E1310" s="640"/>
      <c r="F1310" s="647"/>
    </row>
    <row r="1311" spans="1:6">
      <c r="A1311" s="576" t="s">
        <v>1137</v>
      </c>
      <c r="B1311" s="638"/>
      <c r="C1311" s="638"/>
      <c r="D1311" s="639"/>
      <c r="E1311" s="640"/>
      <c r="F1311" s="647"/>
    </row>
    <row r="1312" spans="1:6">
      <c r="A1312" s="648" t="s">
        <v>1138</v>
      </c>
      <c r="B1312" s="638">
        <v>1550</v>
      </c>
      <c r="C1312" s="638"/>
      <c r="D1312" s="639"/>
      <c r="E1312" s="640"/>
      <c r="F1312" s="647"/>
    </row>
    <row r="1313" spans="1:6">
      <c r="A1313" s="637" t="s">
        <v>1139</v>
      </c>
      <c r="B1313" s="638"/>
      <c r="C1313" s="638"/>
      <c r="D1313" s="639"/>
      <c r="E1313" s="640"/>
      <c r="F1313" s="647"/>
    </row>
    <row r="1314" spans="1:6">
      <c r="A1314" s="637" t="s">
        <v>1140</v>
      </c>
      <c r="B1314" s="638"/>
      <c r="C1314" s="638"/>
      <c r="D1314" s="639"/>
      <c r="E1314" s="640"/>
      <c r="F1314" s="647"/>
    </row>
    <row r="1315" spans="1:6">
      <c r="A1315" s="576" t="s">
        <v>1141</v>
      </c>
      <c r="B1315" s="638"/>
      <c r="C1315" s="638"/>
      <c r="D1315" s="639"/>
      <c r="E1315" s="640"/>
      <c r="F1315" s="647"/>
    </row>
    <row r="1316" spans="1:6">
      <c r="A1316" s="637" t="s">
        <v>1142</v>
      </c>
      <c r="B1316" s="638">
        <v>6140</v>
      </c>
      <c r="C1316" s="638">
        <v>6099</v>
      </c>
      <c r="D1316" s="639">
        <f>SUM(D1317,D1318,D1319)</f>
        <v>6099</v>
      </c>
      <c r="E1316" s="640"/>
      <c r="F1316" s="647">
        <v>0.936147352264006</v>
      </c>
    </row>
    <row r="1317" spans="1:6">
      <c r="A1317" s="637" t="s">
        <v>1143</v>
      </c>
      <c r="B1317" s="638"/>
      <c r="C1317" s="638"/>
      <c r="D1317" s="639"/>
      <c r="E1317" s="640"/>
      <c r="F1317" s="647"/>
    </row>
    <row r="1318" spans="1:6">
      <c r="A1318" s="637" t="s">
        <v>1144</v>
      </c>
      <c r="B1318" s="638"/>
      <c r="C1318" s="638"/>
      <c r="D1318" s="639"/>
      <c r="E1318" s="640"/>
      <c r="F1318" s="647"/>
    </row>
    <row r="1319" spans="1:6">
      <c r="A1319" s="637" t="s">
        <v>1145</v>
      </c>
      <c r="B1319" s="638">
        <v>6140</v>
      </c>
      <c r="C1319" s="638">
        <v>6099</v>
      </c>
      <c r="D1319" s="639">
        <f>SUM(D1320:D1323)</f>
        <v>6099</v>
      </c>
      <c r="E1319" s="640"/>
      <c r="F1319" s="647">
        <v>0.936147352264006</v>
      </c>
    </row>
    <row r="1320" spans="1:6">
      <c r="A1320" s="576" t="s">
        <v>1146</v>
      </c>
      <c r="B1320" s="638">
        <v>5999</v>
      </c>
      <c r="C1320" s="638">
        <v>6052</v>
      </c>
      <c r="D1320" s="639">
        <v>6052</v>
      </c>
      <c r="E1320" s="640">
        <f>D1320/B1319</f>
        <v>0.985667752442997</v>
      </c>
      <c r="F1320" s="647">
        <v>0.945329584504842</v>
      </c>
    </row>
    <row r="1321" spans="1:6">
      <c r="A1321" s="576" t="s">
        <v>1147</v>
      </c>
      <c r="B1321" s="638"/>
      <c r="C1321" s="638"/>
      <c r="D1321" s="639"/>
      <c r="E1321" s="640"/>
      <c r="F1321" s="647"/>
    </row>
    <row r="1322" spans="1:6">
      <c r="A1322" s="576" t="s">
        <v>1148</v>
      </c>
      <c r="B1322" s="638">
        <v>141</v>
      </c>
      <c r="C1322" s="638">
        <v>47</v>
      </c>
      <c r="D1322" s="639">
        <v>47</v>
      </c>
      <c r="E1322" s="640"/>
      <c r="F1322" s="647">
        <v>0.415929203539823</v>
      </c>
    </row>
    <row r="1323" spans="1:6">
      <c r="A1323" s="576" t="s">
        <v>1149</v>
      </c>
      <c r="B1323" s="638"/>
      <c r="C1323" s="638"/>
      <c r="D1323" s="639"/>
      <c r="E1323" s="640"/>
      <c r="F1323" s="647"/>
    </row>
    <row r="1324" spans="1:6">
      <c r="A1324" s="637" t="s">
        <v>1150</v>
      </c>
      <c r="B1324" s="638"/>
      <c r="C1324" s="638">
        <v>18</v>
      </c>
      <c r="D1324" s="639">
        <f>D1325+D1326+D1327</f>
        <v>18</v>
      </c>
      <c r="E1324" s="640"/>
      <c r="F1324" s="647">
        <v>0.5</v>
      </c>
    </row>
    <row r="1325" spans="1:6">
      <c r="A1325" s="637" t="s">
        <v>1151</v>
      </c>
      <c r="B1325" s="638"/>
      <c r="C1325" s="638"/>
      <c r="D1325" s="639"/>
      <c r="E1325" s="640"/>
      <c r="F1325" s="647"/>
    </row>
    <row r="1326" spans="1:6">
      <c r="A1326" s="637" t="s">
        <v>1152</v>
      </c>
      <c r="B1326" s="638"/>
      <c r="C1326" s="638"/>
      <c r="D1326" s="639"/>
      <c r="E1326" s="640"/>
      <c r="F1326" s="647"/>
    </row>
    <row r="1327" spans="1:6">
      <c r="A1327" s="637" t="s">
        <v>1153</v>
      </c>
      <c r="B1327" s="638"/>
      <c r="C1327" s="638">
        <v>18</v>
      </c>
      <c r="D1327" s="639">
        <v>18</v>
      </c>
      <c r="E1327" s="640"/>
      <c r="F1327" s="647">
        <v>0.5</v>
      </c>
    </row>
    <row r="1328" spans="1:6">
      <c r="A1328" s="649" t="s">
        <v>64</v>
      </c>
      <c r="B1328" s="650">
        <v>153672</v>
      </c>
      <c r="C1328" s="650">
        <v>236569</v>
      </c>
      <c r="D1328" s="651">
        <v>220005</v>
      </c>
      <c r="E1328" s="640"/>
      <c r="F1328" s="647">
        <v>0.879017919571688</v>
      </c>
    </row>
  </sheetData>
  <autoFilter xmlns:etc="http://www.wps.cn/officeDocument/2017/etCustomData" ref="A4:F1328" etc:filterBottomFollowUsedRange="0">
    <extLst/>
  </autoFilter>
  <mergeCells count="2">
    <mergeCell ref="A2:F2"/>
    <mergeCell ref="D3:F3"/>
  </mergeCells>
  <printOptions horizontalCentered="1"/>
  <pageMargins left="0.590277777777778" right="0.590277777777778" top="0.393055555555556" bottom="0.393055555555556" header="0.590277777777778" footer="0.118055555555556"/>
  <pageSetup paperSize="9" scale="97" fitToHeight="0" orientation="portrait" blackAndWhite="1" useFirstPageNumber="1" horizontalDpi="600" vertic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4"/>
  <sheetViews>
    <sheetView showZeros="0" zoomScale="90" zoomScaleNormal="90" workbookViewId="0">
      <selection activeCell="A1" sqref="A1"/>
    </sheetView>
  </sheetViews>
  <sheetFormatPr defaultColWidth="9" defaultRowHeight="14.25"/>
  <cols>
    <col min="1" max="1" width="36.625" style="582" customWidth="1"/>
    <col min="2" max="2" width="14.3083333333333" style="583" customWidth="1"/>
    <col min="3" max="3" width="36.625" style="582" customWidth="1"/>
    <col min="4" max="4" width="11.625" style="583" customWidth="1"/>
    <col min="5" max="16384" width="9" style="582"/>
  </cols>
  <sheetData>
    <row r="1" s="577" customFormat="1" ht="24" customHeight="1" spans="1:242">
      <c r="A1" s="584" t="s">
        <v>1154</v>
      </c>
      <c r="B1" s="585"/>
      <c r="C1" s="586"/>
      <c r="D1" s="585"/>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586"/>
      <c r="BD1" s="586"/>
      <c r="BE1" s="586"/>
      <c r="BF1" s="586"/>
      <c r="BG1" s="586"/>
      <c r="BH1" s="586"/>
      <c r="BI1" s="586"/>
      <c r="BJ1" s="586"/>
      <c r="BK1" s="586"/>
      <c r="BL1" s="586"/>
      <c r="BM1" s="586"/>
      <c r="BN1" s="586"/>
      <c r="BO1" s="586"/>
      <c r="BP1" s="586"/>
      <c r="BQ1" s="586"/>
      <c r="BR1" s="586"/>
      <c r="BS1" s="586"/>
      <c r="BT1" s="586"/>
      <c r="BU1" s="586"/>
      <c r="BV1" s="586"/>
      <c r="BW1" s="586"/>
      <c r="BX1" s="586"/>
      <c r="BY1" s="586"/>
      <c r="BZ1" s="586"/>
      <c r="CA1" s="586"/>
      <c r="CB1" s="586"/>
      <c r="CC1" s="586"/>
      <c r="CD1" s="586"/>
      <c r="CE1" s="586"/>
      <c r="CF1" s="586"/>
      <c r="CG1" s="586"/>
      <c r="CH1" s="586"/>
      <c r="CI1" s="586"/>
      <c r="CJ1" s="586"/>
      <c r="CK1" s="586"/>
      <c r="CL1" s="586"/>
      <c r="CM1" s="586"/>
      <c r="CN1" s="586"/>
      <c r="CO1" s="586"/>
      <c r="CP1" s="586"/>
      <c r="CQ1" s="586"/>
      <c r="CR1" s="586"/>
      <c r="CS1" s="586"/>
      <c r="CT1" s="586"/>
      <c r="CU1" s="586"/>
      <c r="CV1" s="586"/>
      <c r="CW1" s="586"/>
      <c r="CX1" s="586"/>
      <c r="CY1" s="586"/>
      <c r="CZ1" s="586"/>
      <c r="DA1" s="586"/>
      <c r="DB1" s="586"/>
      <c r="DC1" s="586"/>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H1" s="586"/>
      <c r="EI1" s="586"/>
      <c r="EJ1" s="586"/>
      <c r="EK1" s="586"/>
      <c r="EL1" s="586"/>
      <c r="EM1" s="586"/>
      <c r="EN1" s="586"/>
      <c r="EO1" s="586"/>
      <c r="EP1" s="586"/>
      <c r="EQ1" s="586"/>
      <c r="ER1" s="586"/>
      <c r="ES1" s="586"/>
      <c r="ET1" s="586"/>
      <c r="EU1" s="586"/>
      <c r="EV1" s="586"/>
      <c r="EW1" s="586"/>
      <c r="EX1" s="586"/>
      <c r="EY1" s="586"/>
      <c r="EZ1" s="586"/>
      <c r="FA1" s="586"/>
      <c r="FB1" s="586"/>
      <c r="FC1" s="586"/>
      <c r="FD1" s="586"/>
      <c r="FE1" s="586"/>
      <c r="FF1" s="586"/>
      <c r="FG1" s="586"/>
      <c r="FH1" s="586"/>
      <c r="FI1" s="586"/>
      <c r="FJ1" s="586"/>
      <c r="FK1" s="586"/>
      <c r="FL1" s="586"/>
      <c r="FM1" s="586"/>
      <c r="FN1" s="586"/>
      <c r="FO1" s="586"/>
      <c r="FP1" s="586"/>
      <c r="FQ1" s="586"/>
      <c r="FR1" s="586"/>
      <c r="FS1" s="586"/>
      <c r="FT1" s="586"/>
      <c r="FU1" s="586"/>
      <c r="FV1" s="586"/>
      <c r="FW1" s="586"/>
      <c r="FX1" s="586"/>
      <c r="FY1" s="586"/>
      <c r="FZ1" s="586"/>
      <c r="GA1" s="586"/>
      <c r="GB1" s="586"/>
      <c r="GC1" s="586"/>
      <c r="GD1" s="586"/>
      <c r="GE1" s="586"/>
      <c r="GF1" s="586"/>
      <c r="GG1" s="586"/>
      <c r="GH1" s="586"/>
      <c r="GI1" s="586"/>
      <c r="GJ1" s="586"/>
      <c r="GK1" s="586"/>
      <c r="GL1" s="586"/>
      <c r="GM1" s="586"/>
      <c r="GN1" s="586"/>
      <c r="GO1" s="586"/>
      <c r="GP1" s="586"/>
      <c r="GQ1" s="586"/>
      <c r="GR1" s="586"/>
      <c r="GS1" s="586"/>
      <c r="GT1" s="586"/>
      <c r="GU1" s="586"/>
      <c r="GV1" s="586"/>
      <c r="GW1" s="586"/>
      <c r="GX1" s="586"/>
      <c r="GY1" s="586"/>
      <c r="GZ1" s="586"/>
      <c r="HA1" s="586"/>
      <c r="HB1" s="586"/>
      <c r="HC1" s="586"/>
      <c r="HD1" s="586"/>
      <c r="HE1" s="586"/>
      <c r="HF1" s="586"/>
      <c r="HG1" s="586"/>
      <c r="HH1" s="586"/>
      <c r="HI1" s="586"/>
      <c r="HJ1" s="586"/>
      <c r="HK1" s="586"/>
      <c r="HL1" s="586"/>
      <c r="HM1" s="586"/>
      <c r="HN1" s="586"/>
      <c r="HO1" s="586"/>
      <c r="HP1" s="586"/>
      <c r="HQ1" s="586"/>
      <c r="HR1" s="586"/>
      <c r="HS1" s="586"/>
      <c r="HT1" s="586"/>
      <c r="HU1" s="586"/>
      <c r="HV1" s="586"/>
      <c r="HW1" s="586"/>
      <c r="HX1" s="586"/>
      <c r="HY1" s="586"/>
      <c r="HZ1" s="586"/>
      <c r="IA1" s="586"/>
      <c r="IB1" s="586"/>
      <c r="IC1" s="586"/>
      <c r="ID1" s="586"/>
      <c r="IE1" s="586"/>
      <c r="IF1" s="586"/>
      <c r="IG1" s="586"/>
      <c r="IH1" s="586"/>
    </row>
    <row r="2" s="578" customFormat="1" ht="42" customHeight="1" spans="1:242">
      <c r="A2" s="587" t="s">
        <v>1155</v>
      </c>
      <c r="B2" s="588"/>
      <c r="C2" s="589"/>
      <c r="D2" s="588"/>
    </row>
    <row r="3" s="579" customFormat="1" ht="27" customHeight="1" spans="1:242">
      <c r="B3" s="590"/>
      <c r="C3" s="176"/>
      <c r="D3" s="590" t="s">
        <v>67</v>
      </c>
      <c r="E3" s="591"/>
      <c r="F3" s="591"/>
    </row>
    <row r="4" s="580" customFormat="1" ht="30" customHeight="1" spans="1:242">
      <c r="A4" s="592" t="s">
        <v>1156</v>
      </c>
      <c r="B4" s="593" t="s">
        <v>6</v>
      </c>
      <c r="C4" s="594" t="s">
        <v>1157</v>
      </c>
      <c r="D4" s="595" t="s">
        <v>6</v>
      </c>
    </row>
    <row r="5" s="581" customFormat="1" ht="20" customHeight="1" spans="1:242">
      <c r="A5" s="596" t="s">
        <v>70</v>
      </c>
      <c r="B5" s="597">
        <v>122451</v>
      </c>
      <c r="C5" s="596" t="s">
        <v>71</v>
      </c>
      <c r="D5" s="598">
        <v>220005</v>
      </c>
    </row>
    <row r="6" s="581" customFormat="1" ht="20" customHeight="1" spans="1:242">
      <c r="A6" s="596" t="s">
        <v>72</v>
      </c>
      <c r="B6" s="597"/>
      <c r="C6" s="596" t="s">
        <v>73</v>
      </c>
      <c r="D6" s="598"/>
    </row>
    <row r="7" s="581" customFormat="1" ht="20" customHeight="1" spans="1:242">
      <c r="A7" s="599" t="s">
        <v>74</v>
      </c>
      <c r="B7" s="600">
        <v>89929</v>
      </c>
      <c r="C7" s="599" t="s">
        <v>1158</v>
      </c>
      <c r="D7" s="601"/>
    </row>
    <row r="8" s="581" customFormat="1" ht="20" customHeight="1" spans="1:242">
      <c r="A8" s="602" t="s">
        <v>76</v>
      </c>
      <c r="B8" s="600">
        <f>75926-356</f>
        <v>75570</v>
      </c>
      <c r="C8" s="602" t="s">
        <v>1159</v>
      </c>
      <c r="D8" s="601"/>
    </row>
    <row r="9" s="581" customFormat="1" ht="20" customHeight="1" spans="1:242">
      <c r="A9" s="602" t="s">
        <v>78</v>
      </c>
      <c r="B9" s="600">
        <v>14359</v>
      </c>
      <c r="C9" s="602" t="s">
        <v>1160</v>
      </c>
      <c r="D9" s="601"/>
    </row>
    <row r="10" s="581" customFormat="1" ht="20" customHeight="1" spans="1:242">
      <c r="A10" s="599" t="s">
        <v>1161</v>
      </c>
      <c r="B10" s="603"/>
      <c r="C10" s="599" t="s">
        <v>75</v>
      </c>
      <c r="D10" s="601">
        <v>9820</v>
      </c>
    </row>
    <row r="11" s="581" customFormat="1" ht="20" customHeight="1" spans="1:242">
      <c r="A11" s="602" t="s">
        <v>1162</v>
      </c>
      <c r="B11" s="603"/>
      <c r="C11" s="602" t="s">
        <v>77</v>
      </c>
      <c r="D11" s="601"/>
    </row>
    <row r="12" s="581" customFormat="1" ht="20" customHeight="1" spans="1:242">
      <c r="A12" s="602" t="s">
        <v>1163</v>
      </c>
      <c r="B12" s="603"/>
      <c r="C12" s="602" t="s">
        <v>79</v>
      </c>
      <c r="D12" s="601"/>
    </row>
    <row r="13" s="581" customFormat="1" ht="20" customHeight="1" spans="1:242">
      <c r="A13" s="599" t="s">
        <v>80</v>
      </c>
      <c r="B13" s="600">
        <v>5545</v>
      </c>
      <c r="C13" s="604" t="s">
        <v>81</v>
      </c>
      <c r="D13" s="601"/>
    </row>
    <row r="14" s="581" customFormat="1" ht="20" customHeight="1" spans="1:242">
      <c r="A14" s="599" t="s">
        <v>82</v>
      </c>
      <c r="B14" s="600">
        <v>27060</v>
      </c>
      <c r="C14" s="599" t="s">
        <v>1164</v>
      </c>
      <c r="D14" s="597"/>
    </row>
    <row r="15" s="581" customFormat="1" ht="20" customHeight="1" spans="1:242">
      <c r="A15" s="602" t="s">
        <v>84</v>
      </c>
      <c r="B15" s="600"/>
      <c r="C15" s="602" t="s">
        <v>1165</v>
      </c>
      <c r="D15" s="600"/>
    </row>
    <row r="16" s="581" customFormat="1" ht="20" customHeight="1" spans="1:242">
      <c r="A16" s="602" t="s">
        <v>86</v>
      </c>
      <c r="B16" s="600">
        <v>200</v>
      </c>
      <c r="C16" s="602" t="s">
        <v>1166</v>
      </c>
      <c r="D16" s="600"/>
    </row>
    <row r="17" s="581" customFormat="1" ht="20" customHeight="1" spans="1:8">
      <c r="A17" s="602" t="s">
        <v>88</v>
      </c>
      <c r="B17" s="600">
        <v>26860</v>
      </c>
      <c r="C17" s="602" t="s">
        <v>1167</v>
      </c>
      <c r="D17" s="600"/>
    </row>
    <row r="18" s="581" customFormat="1" ht="20" customHeight="1" spans="1:8">
      <c r="A18" s="604" t="s">
        <v>90</v>
      </c>
      <c r="B18" s="600">
        <v>20616</v>
      </c>
      <c r="C18" s="602" t="s">
        <v>1168</v>
      </c>
      <c r="D18" s="600"/>
    </row>
    <row r="19" s="581" customFormat="1" ht="20" customHeight="1" spans="1:8">
      <c r="A19" s="602" t="s">
        <v>92</v>
      </c>
      <c r="B19" s="600">
        <v>20616</v>
      </c>
      <c r="C19" s="604" t="s">
        <v>83</v>
      </c>
      <c r="D19" s="600"/>
      <c r="G19" s="605"/>
      <c r="H19" s="606"/>
    </row>
    <row r="20" s="581" customFormat="1" ht="20" customHeight="1" spans="1:8">
      <c r="A20" s="602" t="s">
        <v>94</v>
      </c>
      <c r="B20" s="600"/>
      <c r="C20" s="607" t="s">
        <v>85</v>
      </c>
      <c r="D20" s="600"/>
      <c r="G20" s="608"/>
      <c r="H20" s="606"/>
    </row>
    <row r="21" s="581" customFormat="1" ht="20" customHeight="1" spans="1:8">
      <c r="A21" s="602" t="s">
        <v>96</v>
      </c>
      <c r="B21" s="600"/>
      <c r="C21" s="607" t="s">
        <v>87</v>
      </c>
      <c r="D21" s="600"/>
      <c r="G21" s="608"/>
      <c r="H21" s="606"/>
    </row>
    <row r="22" s="581" customFormat="1" ht="20" customHeight="1" spans="1:8">
      <c r="A22" s="602" t="s">
        <v>98</v>
      </c>
      <c r="B22" s="600"/>
      <c r="C22" s="607" t="s">
        <v>89</v>
      </c>
      <c r="D22" s="600"/>
      <c r="G22" s="608"/>
      <c r="H22" s="606"/>
    </row>
    <row r="23" s="581" customFormat="1" ht="20" customHeight="1" spans="1:8">
      <c r="A23" s="599" t="s">
        <v>100</v>
      </c>
      <c r="B23" s="600"/>
      <c r="C23" s="607" t="s">
        <v>91</v>
      </c>
      <c r="D23" s="600"/>
      <c r="G23" s="608"/>
      <c r="H23" s="606"/>
    </row>
    <row r="24" s="173" customFormat="1" ht="20" customHeight="1" spans="1:8">
      <c r="A24" s="607" t="s">
        <v>102</v>
      </c>
      <c r="B24" s="600"/>
      <c r="C24" s="604" t="s">
        <v>93</v>
      </c>
      <c r="D24" s="598">
        <v>921</v>
      </c>
    </row>
    <row r="25" s="581" customFormat="1" ht="20" customHeight="1" spans="1:8">
      <c r="A25" s="607" t="s">
        <v>104</v>
      </c>
      <c r="B25" s="601"/>
      <c r="C25" s="604" t="s">
        <v>95</v>
      </c>
      <c r="D25" s="601"/>
    </row>
    <row r="26" s="581" customFormat="1" ht="20" customHeight="1" spans="1:8">
      <c r="A26" s="607" t="s">
        <v>106</v>
      </c>
      <c r="B26" s="601"/>
      <c r="C26" s="604" t="s">
        <v>97</v>
      </c>
      <c r="D26" s="597"/>
    </row>
    <row r="27" s="581" customFormat="1" ht="20" customHeight="1" spans="1:8">
      <c r="A27" s="607" t="s">
        <v>108</v>
      </c>
      <c r="B27" s="601"/>
      <c r="C27" s="604" t="s">
        <v>99</v>
      </c>
      <c r="D27" s="600"/>
    </row>
    <row r="28" s="581" customFormat="1" ht="20" customHeight="1" spans="1:8">
      <c r="A28" s="599" t="s">
        <v>110</v>
      </c>
      <c r="B28" s="601">
        <v>142</v>
      </c>
      <c r="C28" s="609" t="s">
        <v>101</v>
      </c>
      <c r="D28" s="610">
        <v>18433</v>
      </c>
    </row>
    <row r="29" s="581" customFormat="1" ht="20" customHeight="1" spans="1:8">
      <c r="A29" s="599" t="s">
        <v>112</v>
      </c>
      <c r="B29" s="611"/>
      <c r="C29" s="604" t="s">
        <v>103</v>
      </c>
      <c r="D29" s="600">
        <v>18216</v>
      </c>
    </row>
    <row r="30" s="581" customFormat="1" ht="20" customHeight="1" spans="1:8">
      <c r="A30" s="599" t="s">
        <v>113</v>
      </c>
      <c r="B30" s="598"/>
      <c r="C30" s="607" t="s">
        <v>105</v>
      </c>
      <c r="D30" s="600"/>
    </row>
    <row r="31" s="581" customFormat="1" ht="20" customHeight="1" spans="1:8">
      <c r="A31" s="604" t="s">
        <v>114</v>
      </c>
      <c r="B31" s="601"/>
      <c r="C31" s="607" t="s">
        <v>107</v>
      </c>
      <c r="D31" s="600"/>
    </row>
    <row r="32" s="581" customFormat="1" ht="20" customHeight="1" spans="1:8">
      <c r="A32" s="612"/>
      <c r="B32" s="601"/>
      <c r="C32" s="607" t="s">
        <v>109</v>
      </c>
      <c r="D32" s="600">
        <v>217</v>
      </c>
    </row>
    <row r="33" s="581" customFormat="1" ht="20" customHeight="1" spans="1:4">
      <c r="A33" s="613" t="s">
        <v>115</v>
      </c>
      <c r="B33" s="598">
        <v>265743</v>
      </c>
      <c r="C33" s="613" t="s">
        <v>116</v>
      </c>
      <c r="D33" s="614">
        <v>249179</v>
      </c>
    </row>
    <row r="34" s="581" customFormat="1" ht="20" customHeight="1" spans="1:4">
      <c r="A34" s="615"/>
      <c r="B34" s="603"/>
      <c r="C34" s="616" t="s">
        <v>117</v>
      </c>
      <c r="D34" s="598">
        <f>B33-D33</f>
        <v>16564</v>
      </c>
    </row>
    <row r="35" s="581" customFormat="1" ht="20" customHeight="1" spans="1:4">
      <c r="A35" s="615"/>
      <c r="B35" s="603"/>
      <c r="C35" s="617" t="s">
        <v>118</v>
      </c>
      <c r="D35" s="598">
        <f>D34</f>
        <v>16564</v>
      </c>
    </row>
    <row r="36" s="581" customFormat="1" ht="24" customHeight="1" spans="1:4">
      <c r="B36" s="618"/>
      <c r="D36" s="618"/>
    </row>
    <row r="37" s="581" customFormat="1" ht="24" customHeight="1" spans="1:4">
      <c r="B37" s="618"/>
      <c r="D37" s="618"/>
    </row>
    <row r="38" s="581" customFormat="1" ht="24" customHeight="1" spans="1:4">
      <c r="B38" s="618"/>
      <c r="D38" s="618"/>
    </row>
    <row r="39" s="581" customFormat="1" ht="24" customHeight="1" spans="1:4">
      <c r="B39" s="618"/>
      <c r="D39" s="618"/>
    </row>
    <row r="40" s="581" customFormat="1" ht="24" customHeight="1" spans="1:4">
      <c r="B40" s="618"/>
      <c r="D40" s="618"/>
    </row>
    <row r="41" s="581" customFormat="1" ht="24" customHeight="1" spans="1:4">
      <c r="B41" s="618"/>
      <c r="D41" s="618"/>
    </row>
    <row r="42" s="581" customFormat="1" ht="24" customHeight="1" spans="1:4">
      <c r="B42" s="618"/>
      <c r="D42" s="618"/>
    </row>
    <row r="43" s="581" customFormat="1" ht="24" customHeight="1" spans="1:4">
      <c r="B43" s="618"/>
      <c r="D43" s="618"/>
    </row>
    <row r="44" s="581" customFormat="1" ht="24" customHeight="1" spans="1:4">
      <c r="B44" s="618"/>
      <c r="D44" s="618"/>
    </row>
    <row r="45" s="581" customFormat="1" ht="24" customHeight="1" spans="1:4">
      <c r="B45" s="618"/>
      <c r="D45" s="618"/>
    </row>
    <row r="46" s="581" customFormat="1" ht="24" customHeight="1" spans="1:4">
      <c r="B46" s="618"/>
      <c r="D46" s="618"/>
    </row>
    <row r="47" s="581" customFormat="1" ht="24" customHeight="1" spans="1:4">
      <c r="B47" s="618"/>
      <c r="D47" s="618"/>
    </row>
    <row r="48" s="581" customFormat="1" ht="24" customHeight="1" spans="1:4">
      <c r="B48" s="618"/>
      <c r="D48" s="618"/>
    </row>
    <row r="49" s="581" customFormat="1" ht="24" customHeight="1" spans="2:4">
      <c r="B49" s="618"/>
      <c r="D49" s="618"/>
    </row>
    <row r="50" s="581" customFormat="1" ht="24" customHeight="1" spans="2:4">
      <c r="B50" s="618"/>
      <c r="D50" s="618"/>
    </row>
    <row r="51" s="581" customFormat="1" ht="24" customHeight="1" spans="2:4">
      <c r="B51" s="618"/>
      <c r="D51" s="618"/>
    </row>
    <row r="52" s="581" customFormat="1" ht="24" customHeight="1" spans="2:4">
      <c r="B52" s="618"/>
      <c r="D52" s="618"/>
    </row>
    <row r="53" s="581" customFormat="1" ht="24" customHeight="1" spans="2:4">
      <c r="B53" s="618"/>
      <c r="D53" s="618"/>
    </row>
    <row r="54" s="581" customFormat="1" ht="24" customHeight="1" spans="2:4">
      <c r="B54" s="618"/>
      <c r="D54" s="618"/>
    </row>
    <row r="55" s="581" customFormat="1" ht="24" customHeight="1" spans="2:4">
      <c r="B55" s="618"/>
      <c r="D55" s="618"/>
    </row>
    <row r="56" s="581" customFormat="1" ht="24" customHeight="1" spans="2:4">
      <c r="B56" s="618"/>
      <c r="D56" s="618"/>
    </row>
    <row r="57" s="581" customFormat="1" ht="24" customHeight="1" spans="2:4">
      <c r="B57" s="618"/>
      <c r="D57" s="618"/>
    </row>
    <row r="58" s="581" customFormat="1" ht="24" customHeight="1" spans="2:4">
      <c r="B58" s="618"/>
      <c r="D58" s="618"/>
    </row>
    <row r="59" s="581" customFormat="1" ht="24" customHeight="1" spans="2:4">
      <c r="B59" s="618"/>
      <c r="D59" s="618"/>
    </row>
    <row r="60" s="581" customFormat="1" ht="24" customHeight="1" spans="2:4">
      <c r="B60" s="618"/>
      <c r="D60" s="618"/>
    </row>
    <row r="61" s="581" customFormat="1" ht="24" customHeight="1" spans="2:4">
      <c r="B61" s="618"/>
      <c r="D61" s="618"/>
    </row>
    <row r="62" s="581" customFormat="1" ht="24" customHeight="1" spans="2:4">
      <c r="B62" s="618"/>
      <c r="D62" s="618"/>
    </row>
    <row r="63" s="581" customFormat="1" ht="24" customHeight="1" spans="2:4">
      <c r="B63" s="618"/>
      <c r="D63" s="618"/>
    </row>
    <row r="64" s="581" customFormat="1" ht="24" customHeight="1" spans="2:4">
      <c r="B64" s="618"/>
      <c r="D64" s="618"/>
    </row>
    <row r="65" s="581" customFormat="1" ht="24" customHeight="1" spans="2:4">
      <c r="B65" s="618"/>
      <c r="D65" s="618"/>
    </row>
    <row r="66" s="581" customFormat="1" ht="24" customHeight="1" spans="2:4">
      <c r="B66" s="618"/>
      <c r="D66" s="618"/>
    </row>
    <row r="67" s="581" customFormat="1" ht="24" customHeight="1" spans="2:4">
      <c r="B67" s="618"/>
      <c r="D67" s="618"/>
    </row>
    <row r="68" s="581" customFormat="1" ht="24" customHeight="1" spans="2:4">
      <c r="B68" s="618"/>
      <c r="D68" s="618"/>
    </row>
    <row r="69" s="581" customFormat="1" ht="24" customHeight="1" spans="2:4">
      <c r="B69" s="618"/>
      <c r="D69" s="618"/>
    </row>
    <row r="70" s="581" customFormat="1" ht="24" customHeight="1" spans="2:4">
      <c r="B70" s="618"/>
      <c r="D70" s="618"/>
    </row>
    <row r="71" s="581" customFormat="1" ht="24" customHeight="1" spans="2:4">
      <c r="B71" s="618"/>
      <c r="D71" s="618"/>
    </row>
    <row r="72" s="581" customFormat="1" ht="24" customHeight="1" spans="2:4">
      <c r="B72" s="618"/>
      <c r="D72" s="618"/>
    </row>
    <row r="73" s="581" customFormat="1" ht="24" customHeight="1" spans="2:4">
      <c r="B73" s="618"/>
      <c r="D73" s="618"/>
    </row>
    <row r="74" s="581" customFormat="1" ht="24" customHeight="1" spans="2:4">
      <c r="B74" s="618"/>
      <c r="D74" s="618"/>
    </row>
  </sheetData>
  <mergeCells count="1">
    <mergeCell ref="A2:D2"/>
  </mergeCells>
  <printOptions horizontalCentered="1"/>
  <pageMargins left="0.590277777777778" right="0.590277777777778" top="0.393055555555556" bottom="0.590277777777778" header="0.590277777777778" footer="0.393055555555556"/>
  <pageSetup paperSize="9" scale="93" firstPageNumber="0" fitToHeight="0" orientation="portrait" blackAndWhite="1" useFirstPageNumber="1" horizontalDpi="600" verticalDpi="600"/>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81"/>
  <sheetViews>
    <sheetView showZeros="0" workbookViewId="0">
      <selection activeCell="C20" sqref="C20"/>
    </sheetView>
  </sheetViews>
  <sheetFormatPr defaultColWidth="10.0666666666667" defaultRowHeight="13.5"/>
  <cols>
    <col min="1" max="1" width="46.75" style="546" customWidth="1"/>
    <col min="2" max="2" width="18" style="565" customWidth="1"/>
    <col min="3" max="3" width="25.375" style="565" customWidth="1"/>
    <col min="4" max="4" width="10.6333333333333" style="548"/>
    <col min="5" max="6" width="10.0666666666667" style="548"/>
    <col min="7" max="7" width="10.4916666666667" style="548"/>
    <col min="8" max="16384" width="10.0666666666667" style="548"/>
  </cols>
  <sheetData>
    <row r="1" s="302" customFormat="1" ht="24" customHeight="1" spans="1:253">
      <c r="A1" s="549" t="s">
        <v>1169</v>
      </c>
      <c r="B1" s="566"/>
      <c r="C1" s="566"/>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c r="AG1" s="551"/>
      <c r="AH1" s="551"/>
      <c r="AI1" s="551"/>
      <c r="AJ1" s="551"/>
      <c r="AK1" s="551"/>
      <c r="AL1" s="551"/>
      <c r="AM1" s="551"/>
      <c r="AN1" s="551"/>
      <c r="AO1" s="551"/>
      <c r="AP1" s="551"/>
      <c r="AQ1" s="551"/>
      <c r="AR1" s="551"/>
      <c r="AS1" s="551"/>
      <c r="AT1" s="551"/>
      <c r="AU1" s="551"/>
      <c r="AV1" s="551"/>
      <c r="AW1" s="551"/>
      <c r="AX1" s="551"/>
      <c r="AY1" s="551"/>
      <c r="AZ1" s="551"/>
      <c r="BA1" s="551"/>
      <c r="BB1" s="551"/>
      <c r="BC1" s="551"/>
      <c r="BD1" s="551"/>
      <c r="BE1" s="551"/>
      <c r="BF1" s="551"/>
      <c r="BG1" s="551"/>
      <c r="BH1" s="551"/>
      <c r="BI1" s="551"/>
      <c r="BJ1" s="551"/>
      <c r="BK1" s="551"/>
      <c r="BL1" s="551"/>
      <c r="BM1" s="551"/>
      <c r="BN1" s="551"/>
      <c r="BO1" s="551"/>
      <c r="BP1" s="551"/>
      <c r="BQ1" s="551"/>
      <c r="BR1" s="551"/>
      <c r="BS1" s="551"/>
      <c r="BT1" s="551"/>
      <c r="BU1" s="551"/>
      <c r="BV1" s="551"/>
      <c r="BW1" s="551"/>
      <c r="BX1" s="551"/>
      <c r="BY1" s="551"/>
      <c r="BZ1" s="551"/>
      <c r="CA1" s="551"/>
      <c r="CB1" s="551"/>
      <c r="CC1" s="551"/>
      <c r="CD1" s="551"/>
      <c r="CE1" s="551"/>
      <c r="CF1" s="551"/>
      <c r="CG1" s="551"/>
      <c r="CH1" s="551"/>
      <c r="CI1" s="551"/>
      <c r="CJ1" s="551"/>
      <c r="CK1" s="551"/>
      <c r="CL1" s="551"/>
      <c r="CM1" s="551"/>
      <c r="CN1" s="551"/>
      <c r="CO1" s="551"/>
      <c r="CP1" s="551"/>
      <c r="CQ1" s="551"/>
      <c r="CR1" s="551"/>
      <c r="CS1" s="551"/>
      <c r="CT1" s="551"/>
      <c r="CU1" s="551"/>
      <c r="CV1" s="551"/>
      <c r="CW1" s="551"/>
      <c r="CX1" s="551"/>
      <c r="CY1" s="551"/>
      <c r="CZ1" s="551"/>
      <c r="DA1" s="551"/>
      <c r="DB1" s="551"/>
      <c r="DC1" s="551"/>
      <c r="DD1" s="551"/>
      <c r="DE1" s="551"/>
      <c r="DF1" s="551"/>
      <c r="DG1" s="551"/>
      <c r="DH1" s="551"/>
      <c r="DI1" s="551"/>
      <c r="DJ1" s="551"/>
      <c r="DK1" s="551"/>
      <c r="DL1" s="551"/>
      <c r="DM1" s="551"/>
      <c r="DN1" s="551"/>
      <c r="DO1" s="551"/>
      <c r="DP1" s="551"/>
      <c r="DQ1" s="551"/>
      <c r="DR1" s="551"/>
      <c r="DS1" s="551"/>
      <c r="DT1" s="551"/>
      <c r="DU1" s="551"/>
      <c r="DV1" s="551"/>
      <c r="DW1" s="551"/>
      <c r="DX1" s="551"/>
      <c r="DY1" s="551"/>
      <c r="DZ1" s="551"/>
      <c r="EA1" s="551"/>
      <c r="EB1" s="551"/>
      <c r="EC1" s="551"/>
      <c r="ED1" s="551"/>
      <c r="EE1" s="551"/>
      <c r="EF1" s="551"/>
      <c r="EG1" s="551"/>
      <c r="EH1" s="551"/>
      <c r="EI1" s="551"/>
      <c r="EJ1" s="551"/>
      <c r="EK1" s="551"/>
      <c r="EL1" s="551"/>
      <c r="EM1" s="551"/>
      <c r="EN1" s="551"/>
      <c r="EO1" s="551"/>
      <c r="EP1" s="551"/>
      <c r="EQ1" s="551"/>
      <c r="ER1" s="551"/>
      <c r="ES1" s="551"/>
      <c r="ET1" s="551"/>
      <c r="EU1" s="551"/>
      <c r="EV1" s="551"/>
      <c r="EW1" s="551"/>
      <c r="EX1" s="551"/>
      <c r="EY1" s="551"/>
      <c r="EZ1" s="551"/>
      <c r="FA1" s="551"/>
      <c r="FB1" s="551"/>
      <c r="FC1" s="551"/>
      <c r="FD1" s="551"/>
      <c r="FE1" s="551"/>
      <c r="FF1" s="551"/>
      <c r="FG1" s="551"/>
      <c r="FH1" s="551"/>
      <c r="FI1" s="551"/>
      <c r="FJ1" s="551"/>
      <c r="FK1" s="551"/>
      <c r="FL1" s="551"/>
      <c r="FM1" s="551"/>
      <c r="FN1" s="551"/>
      <c r="FO1" s="551"/>
      <c r="FP1" s="551"/>
      <c r="FQ1" s="551"/>
      <c r="FR1" s="551"/>
      <c r="FS1" s="551"/>
      <c r="FT1" s="551"/>
      <c r="FU1" s="551"/>
      <c r="FV1" s="551"/>
      <c r="FW1" s="551"/>
      <c r="FX1" s="551"/>
      <c r="FY1" s="551"/>
      <c r="FZ1" s="551"/>
      <c r="GA1" s="551"/>
      <c r="GB1" s="551"/>
      <c r="GC1" s="551"/>
      <c r="GD1" s="551"/>
      <c r="GE1" s="551"/>
      <c r="GF1" s="551"/>
      <c r="GG1" s="551"/>
      <c r="GH1" s="551"/>
      <c r="GI1" s="551"/>
      <c r="GJ1" s="551"/>
      <c r="GK1" s="551"/>
      <c r="GL1" s="551"/>
      <c r="GM1" s="551"/>
      <c r="GN1" s="551"/>
      <c r="GO1" s="551"/>
      <c r="GP1" s="551"/>
      <c r="GQ1" s="551"/>
      <c r="GR1" s="551"/>
      <c r="GS1" s="551"/>
      <c r="GT1" s="551"/>
      <c r="GU1" s="551"/>
      <c r="GV1" s="551"/>
      <c r="GW1" s="551"/>
      <c r="GX1" s="551"/>
      <c r="GY1" s="551"/>
      <c r="GZ1" s="551"/>
      <c r="HA1" s="551"/>
      <c r="HB1" s="551"/>
      <c r="HC1" s="551"/>
      <c r="HD1" s="551"/>
      <c r="HE1" s="551"/>
      <c r="HF1" s="551"/>
      <c r="HG1" s="551"/>
      <c r="HH1" s="551"/>
      <c r="HI1" s="551"/>
      <c r="HJ1" s="551"/>
      <c r="HK1" s="551"/>
      <c r="HL1" s="551"/>
      <c r="HM1" s="551"/>
      <c r="HN1" s="551"/>
      <c r="HO1" s="551"/>
      <c r="HP1" s="551"/>
      <c r="HQ1" s="551"/>
      <c r="HR1" s="551"/>
      <c r="HS1" s="551"/>
      <c r="HT1" s="551"/>
      <c r="HU1" s="551"/>
      <c r="HV1" s="551"/>
      <c r="HW1" s="551"/>
      <c r="HX1" s="551"/>
      <c r="HY1" s="551"/>
      <c r="HZ1" s="551"/>
      <c r="IA1" s="551"/>
      <c r="IB1" s="551"/>
      <c r="IC1" s="551"/>
      <c r="ID1" s="551"/>
      <c r="IE1" s="551"/>
      <c r="IF1" s="551"/>
      <c r="IG1" s="551"/>
      <c r="IH1" s="551"/>
      <c r="II1" s="551"/>
      <c r="IJ1" s="551"/>
      <c r="IK1" s="551"/>
      <c r="IL1" s="551"/>
      <c r="IM1" s="551"/>
      <c r="IN1" s="551"/>
      <c r="IO1" s="551"/>
      <c r="IP1" s="551"/>
      <c r="IQ1" s="551"/>
      <c r="IR1" s="551"/>
      <c r="IS1" s="551"/>
    </row>
    <row r="2" s="540" customFormat="1" ht="48" customHeight="1" spans="1:253">
      <c r="A2" s="133" t="s">
        <v>1170</v>
      </c>
      <c r="B2" s="567"/>
      <c r="C2" s="567"/>
    </row>
    <row r="3" s="541" customFormat="1" ht="27" customHeight="1" spans="1:253">
      <c r="A3" s="128"/>
      <c r="B3" s="553"/>
      <c r="C3" s="553" t="s">
        <v>67</v>
      </c>
      <c r="D3" s="554"/>
      <c r="E3" s="554"/>
      <c r="F3" s="554"/>
    </row>
    <row r="4" s="542" customFormat="1" ht="24" customHeight="1" spans="1:253">
      <c r="A4" s="555" t="s">
        <v>3</v>
      </c>
      <c r="B4" s="568" t="s">
        <v>121</v>
      </c>
      <c r="C4" s="568" t="s">
        <v>6</v>
      </c>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c r="AP4" s="557"/>
      <c r="AQ4" s="557"/>
      <c r="AR4" s="557"/>
      <c r="AS4" s="557"/>
      <c r="AT4" s="557"/>
      <c r="AU4" s="557"/>
      <c r="AV4" s="557"/>
      <c r="AW4" s="557"/>
      <c r="AX4" s="557"/>
      <c r="AY4" s="557"/>
      <c r="AZ4" s="557"/>
      <c r="BA4" s="557"/>
      <c r="BB4" s="557"/>
      <c r="BC4" s="557"/>
      <c r="BD4" s="557"/>
      <c r="BE4" s="557"/>
      <c r="BF4" s="557"/>
      <c r="BG4" s="557"/>
      <c r="BH4" s="557"/>
      <c r="BI4" s="557"/>
      <c r="BJ4" s="557"/>
      <c r="BK4" s="557"/>
      <c r="BL4" s="557"/>
      <c r="BM4" s="557"/>
      <c r="BN4" s="557"/>
      <c r="BO4" s="557"/>
      <c r="BP4" s="557"/>
      <c r="BQ4" s="557"/>
      <c r="BR4" s="557"/>
      <c r="BS4" s="557"/>
      <c r="BT4" s="557"/>
      <c r="BU4" s="557"/>
      <c r="BV4" s="557"/>
      <c r="BW4" s="557"/>
      <c r="BX4" s="557"/>
      <c r="BY4" s="557"/>
      <c r="BZ4" s="557"/>
      <c r="CA4" s="557"/>
      <c r="CB4" s="557"/>
      <c r="CC4" s="557"/>
      <c r="CD4" s="557"/>
      <c r="CE4" s="557"/>
      <c r="CF4" s="557"/>
      <c r="CG4" s="557"/>
      <c r="CH4" s="557"/>
      <c r="CI4" s="557"/>
      <c r="CJ4" s="557"/>
      <c r="CK4" s="557"/>
      <c r="CL4" s="557"/>
      <c r="CM4" s="557"/>
      <c r="CN4" s="557"/>
      <c r="CO4" s="557"/>
      <c r="CP4" s="557"/>
      <c r="CQ4" s="557"/>
      <c r="CR4" s="557"/>
      <c r="CS4" s="557"/>
      <c r="CT4" s="557"/>
      <c r="CU4" s="557"/>
      <c r="CV4" s="557"/>
      <c r="CW4" s="557"/>
      <c r="CX4" s="557"/>
      <c r="CY4" s="557"/>
      <c r="CZ4" s="557"/>
      <c r="DA4" s="557"/>
      <c r="DB4" s="557"/>
      <c r="DC4" s="557"/>
      <c r="DD4" s="557"/>
      <c r="DE4" s="557"/>
      <c r="DF4" s="557"/>
      <c r="DG4" s="557"/>
      <c r="DH4" s="557"/>
      <c r="DI4" s="557"/>
      <c r="DJ4" s="557"/>
      <c r="DK4" s="557"/>
      <c r="DL4" s="557"/>
      <c r="DM4" s="557"/>
      <c r="DN4" s="557"/>
      <c r="DO4" s="557"/>
      <c r="DP4" s="557"/>
      <c r="DQ4" s="557"/>
      <c r="DR4" s="557"/>
      <c r="DS4" s="557"/>
      <c r="DT4" s="557"/>
      <c r="DU4" s="557"/>
      <c r="DV4" s="557"/>
      <c r="DW4" s="557"/>
      <c r="DX4" s="557"/>
      <c r="DY4" s="557"/>
      <c r="DZ4" s="557"/>
      <c r="EA4" s="557"/>
      <c r="EB4" s="557"/>
      <c r="EC4" s="557"/>
      <c r="ED4" s="557"/>
      <c r="EE4" s="557"/>
      <c r="EF4" s="557"/>
      <c r="EG4" s="557"/>
      <c r="EH4" s="557"/>
      <c r="EI4" s="557"/>
      <c r="EJ4" s="557"/>
      <c r="EK4" s="557"/>
      <c r="EL4" s="557"/>
      <c r="EM4" s="557"/>
      <c r="EN4" s="557"/>
      <c r="EO4" s="557"/>
      <c r="EP4" s="557"/>
      <c r="EQ4" s="557"/>
      <c r="ER4" s="557"/>
      <c r="ES4" s="557"/>
      <c r="ET4" s="557"/>
      <c r="EU4" s="557"/>
      <c r="EV4" s="557"/>
      <c r="EW4" s="557"/>
      <c r="EX4" s="557"/>
      <c r="EY4" s="557"/>
      <c r="EZ4" s="557"/>
      <c r="FA4" s="557"/>
      <c r="FB4" s="557"/>
      <c r="FC4" s="557"/>
      <c r="FD4" s="557"/>
      <c r="FE4" s="557"/>
      <c r="FF4" s="557"/>
      <c r="FG4" s="557"/>
      <c r="FH4" s="557"/>
      <c r="FI4" s="557"/>
      <c r="FJ4" s="557"/>
      <c r="FK4" s="557"/>
      <c r="FL4" s="557"/>
      <c r="FM4" s="557"/>
      <c r="FN4" s="557"/>
      <c r="FO4" s="557"/>
      <c r="FP4" s="557"/>
      <c r="FQ4" s="557"/>
      <c r="FR4" s="557"/>
      <c r="FS4" s="557"/>
      <c r="FT4" s="557"/>
      <c r="FU4" s="557"/>
      <c r="FV4" s="557"/>
      <c r="FW4" s="557"/>
      <c r="FX4" s="557"/>
      <c r="FY4" s="557"/>
      <c r="FZ4" s="557"/>
      <c r="GA4" s="557"/>
      <c r="GB4" s="557"/>
      <c r="GC4" s="557"/>
      <c r="GD4" s="557"/>
      <c r="GE4" s="557"/>
      <c r="GF4" s="557"/>
      <c r="GG4" s="557"/>
      <c r="GH4" s="557"/>
      <c r="GI4" s="557"/>
      <c r="GJ4" s="557"/>
      <c r="GK4" s="557"/>
      <c r="GL4" s="557"/>
      <c r="GM4" s="557"/>
      <c r="GN4" s="557"/>
      <c r="GO4" s="557"/>
      <c r="GP4" s="557"/>
      <c r="GQ4" s="557"/>
      <c r="GR4" s="557"/>
      <c r="GS4" s="557"/>
      <c r="GT4" s="557"/>
      <c r="GU4" s="557"/>
      <c r="GV4" s="557"/>
      <c r="GW4" s="557"/>
      <c r="GX4" s="557"/>
      <c r="GY4" s="557"/>
      <c r="GZ4" s="557"/>
      <c r="HA4" s="557"/>
      <c r="HB4" s="557"/>
      <c r="HC4" s="557"/>
      <c r="HD4" s="557"/>
      <c r="HE4" s="557"/>
      <c r="HF4" s="557"/>
      <c r="HG4" s="557"/>
      <c r="HH4" s="557"/>
      <c r="HI4" s="557"/>
      <c r="HJ4" s="557"/>
      <c r="HK4" s="557"/>
      <c r="HL4" s="557"/>
      <c r="HM4" s="557"/>
      <c r="HN4" s="557"/>
      <c r="HO4" s="557"/>
      <c r="HP4" s="557"/>
      <c r="HQ4" s="557"/>
      <c r="HR4" s="557"/>
      <c r="HS4" s="557"/>
      <c r="HT4" s="557"/>
      <c r="HU4" s="557"/>
      <c r="HV4" s="557"/>
      <c r="HW4" s="557"/>
      <c r="HX4" s="557"/>
      <c r="HY4" s="557"/>
      <c r="HZ4" s="557"/>
      <c r="IA4" s="557"/>
      <c r="IB4" s="557"/>
      <c r="IC4" s="557"/>
      <c r="ID4" s="557"/>
      <c r="IE4" s="557"/>
      <c r="IF4" s="557"/>
      <c r="IG4" s="557"/>
      <c r="IH4" s="557"/>
      <c r="II4" s="557"/>
      <c r="IJ4" s="557"/>
      <c r="IK4" s="557"/>
      <c r="IL4" s="557"/>
      <c r="IM4" s="557"/>
      <c r="IN4" s="557"/>
      <c r="IO4" s="557"/>
      <c r="IP4" s="557"/>
      <c r="IQ4" s="557"/>
      <c r="IR4" s="557"/>
      <c r="IS4" s="557"/>
    </row>
    <row r="5" s="542" customFormat="1" ht="15" customHeight="1" spans="1:253">
      <c r="A5" s="297" t="s">
        <v>1171</v>
      </c>
      <c r="B5" s="569">
        <v>27343</v>
      </c>
      <c r="C5" s="570">
        <v>27343</v>
      </c>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548"/>
      <c r="BN5" s="548"/>
      <c r="BO5" s="548"/>
      <c r="BP5" s="548"/>
      <c r="BQ5" s="548"/>
      <c r="BR5" s="548"/>
      <c r="BS5" s="548"/>
      <c r="BT5" s="548"/>
      <c r="BU5" s="548"/>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8"/>
      <c r="CT5" s="548"/>
      <c r="CU5" s="548"/>
      <c r="CV5" s="548"/>
      <c r="CW5" s="548"/>
      <c r="CX5" s="548"/>
      <c r="CY5" s="548"/>
      <c r="CZ5" s="548"/>
      <c r="DA5" s="548"/>
      <c r="DB5" s="548"/>
      <c r="DC5" s="548"/>
      <c r="DD5" s="548"/>
      <c r="DE5" s="548"/>
      <c r="DF5" s="548"/>
      <c r="DG5" s="548"/>
      <c r="DH5" s="548"/>
      <c r="DI5" s="548"/>
      <c r="DJ5" s="548"/>
      <c r="DK5" s="548"/>
      <c r="DL5" s="548"/>
      <c r="DM5" s="548"/>
      <c r="DN5" s="548"/>
      <c r="DO5" s="548"/>
      <c r="DP5" s="548"/>
      <c r="DQ5" s="548"/>
      <c r="DR5" s="548"/>
      <c r="DS5" s="548"/>
      <c r="DT5" s="548"/>
      <c r="DU5" s="548"/>
      <c r="DV5" s="548"/>
      <c r="DW5" s="548"/>
      <c r="DX5" s="548"/>
      <c r="DY5" s="548"/>
      <c r="DZ5" s="548"/>
      <c r="EA5" s="548"/>
      <c r="EB5" s="548"/>
      <c r="EC5" s="548"/>
      <c r="ED5" s="548"/>
      <c r="EE5" s="548"/>
      <c r="EF5" s="548"/>
      <c r="EG5" s="548"/>
      <c r="EH5" s="548"/>
      <c r="EI5" s="548"/>
      <c r="EJ5" s="548"/>
      <c r="EK5" s="548"/>
      <c r="EL5" s="548"/>
      <c r="EM5" s="548"/>
      <c r="EN5" s="548"/>
      <c r="EO5" s="548"/>
      <c r="EP5" s="548"/>
      <c r="EQ5" s="548"/>
      <c r="ER5" s="548"/>
      <c r="ES5" s="548"/>
      <c r="ET5" s="548"/>
      <c r="EU5" s="548"/>
      <c r="EV5" s="548"/>
      <c r="EW5" s="548"/>
      <c r="EX5" s="548"/>
      <c r="EY5" s="548"/>
      <c r="EZ5" s="548"/>
      <c r="FA5" s="548"/>
      <c r="FB5" s="548"/>
      <c r="FC5" s="548"/>
      <c r="FD5" s="548"/>
      <c r="FE5" s="548"/>
      <c r="FF5" s="548"/>
      <c r="FG5" s="548"/>
      <c r="FH5" s="548"/>
      <c r="FI5" s="548"/>
      <c r="FJ5" s="548"/>
      <c r="FK5" s="548"/>
      <c r="FL5" s="548"/>
      <c r="FM5" s="548"/>
      <c r="FN5" s="548"/>
      <c r="FO5" s="548"/>
      <c r="FP5" s="548"/>
      <c r="FQ5" s="548"/>
      <c r="FR5" s="548"/>
      <c r="FS5" s="548"/>
      <c r="FT5" s="548"/>
      <c r="FU5" s="548"/>
      <c r="FV5" s="548"/>
      <c r="FW5" s="548"/>
      <c r="FX5" s="548"/>
      <c r="FY5" s="548"/>
      <c r="FZ5" s="548"/>
      <c r="GA5" s="548"/>
      <c r="GB5" s="548"/>
      <c r="GC5" s="548"/>
      <c r="GD5" s="548"/>
      <c r="GE5" s="548"/>
      <c r="GF5" s="548"/>
      <c r="GG5" s="548"/>
      <c r="GH5" s="548"/>
      <c r="GI5" s="548"/>
      <c r="GJ5" s="548"/>
      <c r="GK5" s="548"/>
      <c r="GL5" s="548"/>
      <c r="GM5" s="548"/>
      <c r="GN5" s="548"/>
      <c r="GO5" s="548"/>
      <c r="GP5" s="548"/>
      <c r="GQ5" s="548"/>
      <c r="GR5" s="548"/>
      <c r="GS5" s="548"/>
      <c r="GT5" s="548"/>
      <c r="GU5" s="548"/>
      <c r="GV5" s="548"/>
      <c r="GW5" s="548"/>
      <c r="GX5" s="548"/>
      <c r="GY5" s="548"/>
      <c r="GZ5" s="548"/>
      <c r="HA5" s="548"/>
      <c r="HB5" s="548"/>
      <c r="HC5" s="548"/>
      <c r="HD5" s="548"/>
      <c r="HE5" s="548"/>
      <c r="HF5" s="548"/>
      <c r="HG5" s="548"/>
      <c r="HH5" s="548"/>
      <c r="HI5" s="548"/>
      <c r="HJ5" s="548"/>
      <c r="HK5" s="548"/>
      <c r="HL5" s="548"/>
      <c r="HM5" s="548"/>
      <c r="HN5" s="548"/>
      <c r="HO5" s="548"/>
      <c r="HP5" s="548"/>
      <c r="HQ5" s="548"/>
      <c r="HR5" s="548"/>
      <c r="HS5" s="548"/>
      <c r="HT5" s="548"/>
      <c r="HU5" s="548"/>
      <c r="HV5" s="548"/>
      <c r="HW5" s="548"/>
      <c r="HX5" s="548"/>
      <c r="HY5" s="548"/>
      <c r="HZ5" s="548"/>
      <c r="IA5" s="548"/>
      <c r="IB5" s="548"/>
      <c r="IC5" s="548"/>
      <c r="ID5" s="548"/>
      <c r="IE5" s="548"/>
      <c r="IF5" s="548"/>
      <c r="IG5" s="548"/>
      <c r="IH5" s="548"/>
      <c r="II5" s="548"/>
      <c r="IJ5" s="548"/>
      <c r="IK5" s="548"/>
      <c r="IL5" s="548"/>
      <c r="IM5" s="548"/>
      <c r="IN5" s="548"/>
      <c r="IO5" s="548"/>
      <c r="IP5" s="548"/>
      <c r="IQ5" s="548"/>
      <c r="IR5" s="548"/>
      <c r="IS5" s="548"/>
    </row>
    <row r="6" s="543" customFormat="1" ht="15" customHeight="1" spans="1:253">
      <c r="A6" s="179" t="s">
        <v>1172</v>
      </c>
      <c r="B6" s="571">
        <v>19049</v>
      </c>
      <c r="C6" s="572">
        <v>19049</v>
      </c>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c r="BV6" s="548"/>
      <c r="BW6" s="548"/>
      <c r="BX6" s="548"/>
      <c r="BY6" s="548"/>
      <c r="BZ6" s="548"/>
      <c r="CA6" s="548"/>
      <c r="CB6" s="548"/>
      <c r="CC6" s="548"/>
      <c r="CD6" s="548"/>
      <c r="CE6" s="548"/>
      <c r="CF6" s="548"/>
      <c r="CG6" s="548"/>
      <c r="CH6" s="548"/>
      <c r="CI6" s="548"/>
      <c r="CJ6" s="548"/>
      <c r="CK6" s="548"/>
      <c r="CL6" s="548"/>
      <c r="CM6" s="548"/>
      <c r="CN6" s="548"/>
      <c r="CO6" s="548"/>
      <c r="CP6" s="548"/>
      <c r="CQ6" s="548"/>
      <c r="CR6" s="548"/>
      <c r="CS6" s="548"/>
      <c r="CT6" s="548"/>
      <c r="CU6" s="548"/>
      <c r="CV6" s="548"/>
      <c r="CW6" s="548"/>
      <c r="CX6" s="548"/>
      <c r="CY6" s="548"/>
      <c r="CZ6" s="548"/>
      <c r="DA6" s="548"/>
      <c r="DB6" s="548"/>
      <c r="DC6" s="548"/>
      <c r="DD6" s="548"/>
      <c r="DE6" s="548"/>
      <c r="DF6" s="548"/>
      <c r="DG6" s="548"/>
      <c r="DH6" s="548"/>
      <c r="DI6" s="548"/>
      <c r="DJ6" s="548"/>
      <c r="DK6" s="548"/>
      <c r="DL6" s="548"/>
      <c r="DM6" s="548"/>
      <c r="DN6" s="548"/>
      <c r="DO6" s="548"/>
      <c r="DP6" s="548"/>
      <c r="DQ6" s="548"/>
      <c r="DR6" s="548"/>
      <c r="DS6" s="548"/>
      <c r="DT6" s="548"/>
      <c r="DU6" s="548"/>
      <c r="DV6" s="548"/>
      <c r="DW6" s="548"/>
      <c r="DX6" s="548"/>
      <c r="DY6" s="548"/>
      <c r="DZ6" s="548"/>
      <c r="EA6" s="548"/>
      <c r="EB6" s="548"/>
      <c r="EC6" s="548"/>
      <c r="ED6" s="548"/>
      <c r="EE6" s="548"/>
      <c r="EF6" s="548"/>
      <c r="EG6" s="548"/>
      <c r="EH6" s="548"/>
      <c r="EI6" s="548"/>
      <c r="EJ6" s="548"/>
      <c r="EK6" s="548"/>
      <c r="EL6" s="548"/>
      <c r="EM6" s="548"/>
      <c r="EN6" s="548"/>
      <c r="EO6" s="548"/>
      <c r="EP6" s="548"/>
      <c r="EQ6" s="548"/>
      <c r="ER6" s="548"/>
      <c r="ES6" s="548"/>
      <c r="ET6" s="548"/>
      <c r="EU6" s="548"/>
      <c r="EV6" s="548"/>
      <c r="EW6" s="548"/>
      <c r="EX6" s="548"/>
      <c r="EY6" s="548"/>
      <c r="EZ6" s="548"/>
      <c r="FA6" s="548"/>
      <c r="FB6" s="548"/>
      <c r="FC6" s="548"/>
      <c r="FD6" s="548"/>
      <c r="FE6" s="548"/>
      <c r="FF6" s="548"/>
      <c r="FG6" s="548"/>
      <c r="FH6" s="548"/>
      <c r="FI6" s="548"/>
      <c r="FJ6" s="548"/>
      <c r="FK6" s="548"/>
      <c r="FL6" s="548"/>
      <c r="FM6" s="548"/>
      <c r="FN6" s="548"/>
      <c r="FO6" s="548"/>
      <c r="FP6" s="548"/>
      <c r="FQ6" s="548"/>
      <c r="FR6" s="548"/>
      <c r="FS6" s="548"/>
      <c r="FT6" s="548"/>
      <c r="FU6" s="548"/>
      <c r="FV6" s="548"/>
      <c r="FW6" s="548"/>
      <c r="FX6" s="548"/>
      <c r="FY6" s="548"/>
      <c r="FZ6" s="548"/>
      <c r="GA6" s="548"/>
      <c r="GB6" s="548"/>
      <c r="GC6" s="548"/>
      <c r="GD6" s="548"/>
      <c r="GE6" s="548"/>
      <c r="GF6" s="548"/>
      <c r="GG6" s="548"/>
      <c r="GH6" s="548"/>
      <c r="GI6" s="548"/>
      <c r="GJ6" s="548"/>
      <c r="GK6" s="548"/>
      <c r="GL6" s="548"/>
      <c r="GM6" s="548"/>
      <c r="GN6" s="548"/>
      <c r="GO6" s="548"/>
      <c r="GP6" s="548"/>
      <c r="GQ6" s="548"/>
      <c r="GR6" s="548"/>
      <c r="GS6" s="548"/>
      <c r="GT6" s="548"/>
      <c r="GU6" s="548"/>
      <c r="GV6" s="548"/>
      <c r="GW6" s="548"/>
      <c r="GX6" s="548"/>
      <c r="GY6" s="548"/>
      <c r="GZ6" s="548"/>
      <c r="HA6" s="548"/>
      <c r="HB6" s="548"/>
      <c r="HC6" s="548"/>
      <c r="HD6" s="548"/>
      <c r="HE6" s="548"/>
      <c r="HF6" s="548"/>
      <c r="HG6" s="548"/>
      <c r="HH6" s="548"/>
      <c r="HI6" s="548"/>
      <c r="HJ6" s="548"/>
      <c r="HK6" s="548"/>
      <c r="HL6" s="548"/>
      <c r="HM6" s="548"/>
      <c r="HN6" s="548"/>
      <c r="HO6" s="548"/>
      <c r="HP6" s="548"/>
      <c r="HQ6" s="548"/>
      <c r="HR6" s="548"/>
      <c r="HS6" s="548"/>
      <c r="HT6" s="548"/>
      <c r="HU6" s="548"/>
      <c r="HV6" s="548"/>
      <c r="HW6" s="548"/>
      <c r="HX6" s="548"/>
      <c r="HY6" s="548"/>
      <c r="HZ6" s="548"/>
      <c r="IA6" s="548"/>
      <c r="IB6" s="548"/>
      <c r="IC6" s="548"/>
      <c r="ID6" s="548"/>
      <c r="IE6" s="548"/>
      <c r="IF6" s="548"/>
      <c r="IG6" s="548"/>
      <c r="IH6" s="548"/>
      <c r="II6" s="548"/>
      <c r="IJ6" s="548"/>
      <c r="IK6" s="548"/>
      <c r="IL6" s="548"/>
      <c r="IM6" s="548"/>
      <c r="IN6" s="548"/>
      <c r="IO6" s="548"/>
      <c r="IP6" s="548"/>
      <c r="IQ6" s="548"/>
      <c r="IR6" s="548"/>
      <c r="IS6" s="548"/>
    </row>
    <row r="7" s="543" customFormat="1" ht="15" customHeight="1" spans="1:253">
      <c r="A7" s="179" t="s">
        <v>1173</v>
      </c>
      <c r="B7" s="571">
        <v>3630</v>
      </c>
      <c r="C7" s="572">
        <v>3630</v>
      </c>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c r="BW7" s="548"/>
      <c r="BX7" s="548"/>
      <c r="BY7" s="548"/>
      <c r="BZ7" s="548"/>
      <c r="CA7" s="548"/>
      <c r="CB7" s="548"/>
      <c r="CC7" s="548"/>
      <c r="CD7" s="548"/>
      <c r="CE7" s="548"/>
      <c r="CF7" s="548"/>
      <c r="CG7" s="548"/>
      <c r="CH7" s="548"/>
      <c r="CI7" s="548"/>
      <c r="CJ7" s="548"/>
      <c r="CK7" s="548"/>
      <c r="CL7" s="548"/>
      <c r="CM7" s="548"/>
      <c r="CN7" s="548"/>
      <c r="CO7" s="548"/>
      <c r="CP7" s="548"/>
      <c r="CQ7" s="548"/>
      <c r="CR7" s="548"/>
      <c r="CS7" s="548"/>
      <c r="CT7" s="548"/>
      <c r="CU7" s="548"/>
      <c r="CV7" s="548"/>
      <c r="CW7" s="548"/>
      <c r="CX7" s="548"/>
      <c r="CY7" s="548"/>
      <c r="CZ7" s="548"/>
      <c r="DA7" s="548"/>
      <c r="DB7" s="548"/>
      <c r="DC7" s="548"/>
      <c r="DD7" s="548"/>
      <c r="DE7" s="548"/>
      <c r="DF7" s="548"/>
      <c r="DG7" s="548"/>
      <c r="DH7" s="548"/>
      <c r="DI7" s="548"/>
      <c r="DJ7" s="548"/>
      <c r="DK7" s="548"/>
      <c r="DL7" s="548"/>
      <c r="DM7" s="548"/>
      <c r="DN7" s="548"/>
      <c r="DO7" s="548"/>
      <c r="DP7" s="548"/>
      <c r="DQ7" s="548"/>
      <c r="DR7" s="548"/>
      <c r="DS7" s="548"/>
      <c r="DT7" s="548"/>
      <c r="DU7" s="548"/>
      <c r="DV7" s="548"/>
      <c r="DW7" s="548"/>
      <c r="DX7" s="548"/>
      <c r="DY7" s="548"/>
      <c r="DZ7" s="548"/>
      <c r="EA7" s="548"/>
      <c r="EB7" s="548"/>
      <c r="EC7" s="548"/>
      <c r="ED7" s="548"/>
      <c r="EE7" s="548"/>
      <c r="EF7" s="548"/>
      <c r="EG7" s="548"/>
      <c r="EH7" s="548"/>
      <c r="EI7" s="548"/>
      <c r="EJ7" s="548"/>
      <c r="EK7" s="548"/>
      <c r="EL7" s="548"/>
      <c r="EM7" s="548"/>
      <c r="EN7" s="548"/>
      <c r="EO7" s="548"/>
      <c r="EP7" s="548"/>
      <c r="EQ7" s="548"/>
      <c r="ER7" s="548"/>
      <c r="ES7" s="548"/>
      <c r="ET7" s="548"/>
      <c r="EU7" s="548"/>
      <c r="EV7" s="548"/>
      <c r="EW7" s="548"/>
      <c r="EX7" s="548"/>
      <c r="EY7" s="548"/>
      <c r="EZ7" s="548"/>
      <c r="FA7" s="548"/>
      <c r="FB7" s="548"/>
      <c r="FC7" s="548"/>
      <c r="FD7" s="548"/>
      <c r="FE7" s="548"/>
      <c r="FF7" s="548"/>
      <c r="FG7" s="548"/>
      <c r="FH7" s="548"/>
      <c r="FI7" s="548"/>
      <c r="FJ7" s="548"/>
      <c r="FK7" s="548"/>
      <c r="FL7" s="548"/>
      <c r="FM7" s="548"/>
      <c r="FN7" s="548"/>
      <c r="FO7" s="548"/>
      <c r="FP7" s="548"/>
      <c r="FQ7" s="548"/>
      <c r="FR7" s="548"/>
      <c r="FS7" s="548"/>
      <c r="FT7" s="548"/>
      <c r="FU7" s="548"/>
      <c r="FV7" s="548"/>
      <c r="FW7" s="548"/>
      <c r="FX7" s="548"/>
      <c r="FY7" s="548"/>
      <c r="FZ7" s="548"/>
      <c r="GA7" s="548"/>
      <c r="GB7" s="548"/>
      <c r="GC7" s="548"/>
      <c r="GD7" s="548"/>
      <c r="GE7" s="548"/>
      <c r="GF7" s="548"/>
      <c r="GG7" s="548"/>
      <c r="GH7" s="548"/>
      <c r="GI7" s="548"/>
      <c r="GJ7" s="548"/>
      <c r="GK7" s="548"/>
      <c r="GL7" s="548"/>
      <c r="GM7" s="548"/>
      <c r="GN7" s="548"/>
      <c r="GO7" s="548"/>
      <c r="GP7" s="548"/>
      <c r="GQ7" s="548"/>
      <c r="GR7" s="548"/>
      <c r="GS7" s="548"/>
      <c r="GT7" s="548"/>
      <c r="GU7" s="548"/>
      <c r="GV7" s="548"/>
      <c r="GW7" s="548"/>
      <c r="GX7" s="548"/>
      <c r="GY7" s="548"/>
      <c r="GZ7" s="548"/>
      <c r="HA7" s="548"/>
      <c r="HB7" s="548"/>
      <c r="HC7" s="548"/>
      <c r="HD7" s="548"/>
      <c r="HE7" s="548"/>
      <c r="HF7" s="548"/>
      <c r="HG7" s="548"/>
      <c r="HH7" s="548"/>
      <c r="HI7" s="548"/>
      <c r="HJ7" s="548"/>
      <c r="HK7" s="548"/>
      <c r="HL7" s="548"/>
      <c r="HM7" s="548"/>
      <c r="HN7" s="548"/>
      <c r="HO7" s="548"/>
      <c r="HP7" s="548"/>
      <c r="HQ7" s="548"/>
      <c r="HR7" s="548"/>
      <c r="HS7" s="548"/>
      <c r="HT7" s="548"/>
      <c r="HU7" s="548"/>
      <c r="HV7" s="548"/>
      <c r="HW7" s="548"/>
      <c r="HX7" s="548"/>
      <c r="HY7" s="548"/>
      <c r="HZ7" s="548"/>
      <c r="IA7" s="548"/>
      <c r="IB7" s="548"/>
      <c r="IC7" s="548"/>
      <c r="ID7" s="548"/>
      <c r="IE7" s="548"/>
      <c r="IF7" s="548"/>
      <c r="IG7" s="548"/>
      <c r="IH7" s="548"/>
      <c r="II7" s="548"/>
      <c r="IJ7" s="548"/>
      <c r="IK7" s="548"/>
      <c r="IL7" s="548"/>
      <c r="IM7" s="548"/>
      <c r="IN7" s="548"/>
      <c r="IO7" s="548"/>
      <c r="IP7" s="548"/>
      <c r="IQ7" s="548"/>
      <c r="IR7" s="548"/>
      <c r="IS7" s="548"/>
    </row>
    <row r="8" s="543" customFormat="1" ht="15" customHeight="1" spans="1:253">
      <c r="A8" s="179" t="s">
        <v>1174</v>
      </c>
      <c r="B8" s="571">
        <v>3808</v>
      </c>
      <c r="C8" s="572">
        <v>3808</v>
      </c>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8"/>
      <c r="AX8" s="548"/>
      <c r="AY8" s="548"/>
      <c r="AZ8" s="548"/>
      <c r="BA8" s="548"/>
      <c r="BB8" s="548"/>
      <c r="BC8" s="548"/>
      <c r="BD8" s="548"/>
      <c r="BE8" s="548"/>
      <c r="BF8" s="548"/>
      <c r="BG8" s="548"/>
      <c r="BH8" s="548"/>
      <c r="BI8" s="548"/>
      <c r="BJ8" s="548"/>
      <c r="BK8" s="548"/>
      <c r="BL8" s="548"/>
      <c r="BM8" s="548"/>
      <c r="BN8" s="548"/>
      <c r="BO8" s="548"/>
      <c r="BP8" s="548"/>
      <c r="BQ8" s="548"/>
      <c r="BR8" s="548"/>
      <c r="BS8" s="548"/>
      <c r="BT8" s="548"/>
      <c r="BU8" s="548"/>
      <c r="BV8" s="548"/>
      <c r="BW8" s="548"/>
      <c r="BX8" s="548"/>
      <c r="BY8" s="548"/>
      <c r="BZ8" s="548"/>
      <c r="CA8" s="548"/>
      <c r="CB8" s="548"/>
      <c r="CC8" s="548"/>
      <c r="CD8" s="548"/>
      <c r="CE8" s="548"/>
      <c r="CF8" s="548"/>
      <c r="CG8" s="548"/>
      <c r="CH8" s="548"/>
      <c r="CI8" s="548"/>
      <c r="CJ8" s="548"/>
      <c r="CK8" s="548"/>
      <c r="CL8" s="548"/>
      <c r="CM8" s="548"/>
      <c r="CN8" s="548"/>
      <c r="CO8" s="548"/>
      <c r="CP8" s="548"/>
      <c r="CQ8" s="548"/>
      <c r="CR8" s="548"/>
      <c r="CS8" s="548"/>
      <c r="CT8" s="548"/>
      <c r="CU8" s="548"/>
      <c r="CV8" s="548"/>
      <c r="CW8" s="548"/>
      <c r="CX8" s="548"/>
      <c r="CY8" s="548"/>
      <c r="CZ8" s="548"/>
      <c r="DA8" s="548"/>
      <c r="DB8" s="548"/>
      <c r="DC8" s="548"/>
      <c r="DD8" s="548"/>
      <c r="DE8" s="548"/>
      <c r="DF8" s="548"/>
      <c r="DG8" s="548"/>
      <c r="DH8" s="548"/>
      <c r="DI8" s="548"/>
      <c r="DJ8" s="548"/>
      <c r="DK8" s="548"/>
      <c r="DL8" s="548"/>
      <c r="DM8" s="548"/>
      <c r="DN8" s="548"/>
      <c r="DO8" s="548"/>
      <c r="DP8" s="548"/>
      <c r="DQ8" s="548"/>
      <c r="DR8" s="548"/>
      <c r="DS8" s="548"/>
      <c r="DT8" s="548"/>
      <c r="DU8" s="548"/>
      <c r="DV8" s="548"/>
      <c r="DW8" s="548"/>
      <c r="DX8" s="548"/>
      <c r="DY8" s="548"/>
      <c r="DZ8" s="548"/>
      <c r="EA8" s="548"/>
      <c r="EB8" s="548"/>
      <c r="EC8" s="548"/>
      <c r="ED8" s="548"/>
      <c r="EE8" s="548"/>
      <c r="EF8" s="548"/>
      <c r="EG8" s="548"/>
      <c r="EH8" s="548"/>
      <c r="EI8" s="548"/>
      <c r="EJ8" s="548"/>
      <c r="EK8" s="548"/>
      <c r="EL8" s="548"/>
      <c r="EM8" s="548"/>
      <c r="EN8" s="548"/>
      <c r="EO8" s="548"/>
      <c r="EP8" s="548"/>
      <c r="EQ8" s="548"/>
      <c r="ER8" s="548"/>
      <c r="ES8" s="548"/>
      <c r="ET8" s="548"/>
      <c r="EU8" s="548"/>
      <c r="EV8" s="548"/>
      <c r="EW8" s="548"/>
      <c r="EX8" s="548"/>
      <c r="EY8" s="548"/>
      <c r="EZ8" s="548"/>
      <c r="FA8" s="548"/>
      <c r="FB8" s="548"/>
      <c r="FC8" s="548"/>
      <c r="FD8" s="548"/>
      <c r="FE8" s="548"/>
      <c r="FF8" s="548"/>
      <c r="FG8" s="548"/>
      <c r="FH8" s="548"/>
      <c r="FI8" s="548"/>
      <c r="FJ8" s="548"/>
      <c r="FK8" s="548"/>
      <c r="FL8" s="548"/>
      <c r="FM8" s="548"/>
      <c r="FN8" s="548"/>
      <c r="FO8" s="548"/>
      <c r="FP8" s="548"/>
      <c r="FQ8" s="548"/>
      <c r="FR8" s="548"/>
      <c r="FS8" s="548"/>
      <c r="FT8" s="548"/>
      <c r="FU8" s="548"/>
      <c r="FV8" s="548"/>
      <c r="FW8" s="548"/>
      <c r="FX8" s="548"/>
      <c r="FY8" s="548"/>
      <c r="FZ8" s="548"/>
      <c r="GA8" s="548"/>
      <c r="GB8" s="548"/>
      <c r="GC8" s="548"/>
      <c r="GD8" s="548"/>
      <c r="GE8" s="548"/>
      <c r="GF8" s="548"/>
      <c r="GG8" s="548"/>
      <c r="GH8" s="548"/>
      <c r="GI8" s="548"/>
      <c r="GJ8" s="548"/>
      <c r="GK8" s="548"/>
      <c r="GL8" s="548"/>
      <c r="GM8" s="548"/>
      <c r="GN8" s="548"/>
      <c r="GO8" s="548"/>
      <c r="GP8" s="548"/>
      <c r="GQ8" s="548"/>
      <c r="GR8" s="548"/>
      <c r="GS8" s="548"/>
      <c r="GT8" s="548"/>
      <c r="GU8" s="548"/>
      <c r="GV8" s="548"/>
      <c r="GW8" s="548"/>
      <c r="GX8" s="548"/>
      <c r="GY8" s="548"/>
      <c r="GZ8" s="548"/>
      <c r="HA8" s="548"/>
      <c r="HB8" s="548"/>
      <c r="HC8" s="548"/>
      <c r="HD8" s="548"/>
      <c r="HE8" s="548"/>
      <c r="HF8" s="548"/>
      <c r="HG8" s="548"/>
      <c r="HH8" s="548"/>
      <c r="HI8" s="548"/>
      <c r="HJ8" s="548"/>
      <c r="HK8" s="548"/>
      <c r="HL8" s="548"/>
      <c r="HM8" s="548"/>
      <c r="HN8" s="548"/>
      <c r="HO8" s="548"/>
      <c r="HP8" s="548"/>
      <c r="HQ8" s="548"/>
      <c r="HR8" s="548"/>
      <c r="HS8" s="548"/>
      <c r="HT8" s="548"/>
      <c r="HU8" s="548"/>
      <c r="HV8" s="548"/>
      <c r="HW8" s="548"/>
      <c r="HX8" s="548"/>
      <c r="HY8" s="548"/>
      <c r="HZ8" s="548"/>
      <c r="IA8" s="548"/>
      <c r="IB8" s="548"/>
      <c r="IC8" s="548"/>
      <c r="ID8" s="548"/>
      <c r="IE8" s="548"/>
      <c r="IF8" s="548"/>
      <c r="IG8" s="548"/>
      <c r="IH8" s="548"/>
      <c r="II8" s="548"/>
      <c r="IJ8" s="548"/>
      <c r="IK8" s="548"/>
      <c r="IL8" s="548"/>
      <c r="IM8" s="548"/>
      <c r="IN8" s="548"/>
      <c r="IO8" s="548"/>
      <c r="IP8" s="548"/>
      <c r="IQ8" s="548"/>
      <c r="IR8" s="548"/>
      <c r="IS8" s="548"/>
    </row>
    <row r="9" s="543" customFormat="1" ht="15" customHeight="1" spans="1:253">
      <c r="A9" s="179" t="s">
        <v>1175</v>
      </c>
      <c r="B9" s="571">
        <v>856</v>
      </c>
      <c r="C9" s="572">
        <v>856</v>
      </c>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c r="BG9" s="548"/>
      <c r="BH9" s="548"/>
      <c r="BI9" s="548"/>
      <c r="BJ9" s="548"/>
      <c r="BK9" s="548"/>
      <c r="BL9" s="548"/>
      <c r="BM9" s="548"/>
      <c r="BN9" s="548"/>
      <c r="BO9" s="548"/>
      <c r="BP9" s="548"/>
      <c r="BQ9" s="548"/>
      <c r="BR9" s="548"/>
      <c r="BS9" s="548"/>
      <c r="BT9" s="548"/>
      <c r="BU9" s="548"/>
      <c r="BV9" s="548"/>
      <c r="BW9" s="548"/>
      <c r="BX9" s="548"/>
      <c r="BY9" s="548"/>
      <c r="BZ9" s="548"/>
      <c r="CA9" s="548"/>
      <c r="CB9" s="548"/>
      <c r="CC9" s="548"/>
      <c r="CD9" s="548"/>
      <c r="CE9" s="548"/>
      <c r="CF9" s="548"/>
      <c r="CG9" s="548"/>
      <c r="CH9" s="548"/>
      <c r="CI9" s="548"/>
      <c r="CJ9" s="548"/>
      <c r="CK9" s="548"/>
      <c r="CL9" s="548"/>
      <c r="CM9" s="548"/>
      <c r="CN9" s="548"/>
      <c r="CO9" s="548"/>
      <c r="CP9" s="548"/>
      <c r="CQ9" s="548"/>
      <c r="CR9" s="548"/>
      <c r="CS9" s="548"/>
      <c r="CT9" s="548"/>
      <c r="CU9" s="548"/>
      <c r="CV9" s="548"/>
      <c r="CW9" s="548"/>
      <c r="CX9" s="548"/>
      <c r="CY9" s="548"/>
      <c r="CZ9" s="548"/>
      <c r="DA9" s="548"/>
      <c r="DB9" s="548"/>
      <c r="DC9" s="548"/>
      <c r="DD9" s="548"/>
      <c r="DE9" s="548"/>
      <c r="DF9" s="548"/>
      <c r="DG9" s="548"/>
      <c r="DH9" s="548"/>
      <c r="DI9" s="548"/>
      <c r="DJ9" s="548"/>
      <c r="DK9" s="548"/>
      <c r="DL9" s="548"/>
      <c r="DM9" s="548"/>
      <c r="DN9" s="548"/>
      <c r="DO9" s="548"/>
      <c r="DP9" s="548"/>
      <c r="DQ9" s="548"/>
      <c r="DR9" s="548"/>
      <c r="DS9" s="548"/>
      <c r="DT9" s="548"/>
      <c r="DU9" s="548"/>
      <c r="DV9" s="548"/>
      <c r="DW9" s="548"/>
      <c r="DX9" s="548"/>
      <c r="DY9" s="548"/>
      <c r="DZ9" s="548"/>
      <c r="EA9" s="548"/>
      <c r="EB9" s="548"/>
      <c r="EC9" s="548"/>
      <c r="ED9" s="548"/>
      <c r="EE9" s="548"/>
      <c r="EF9" s="548"/>
      <c r="EG9" s="548"/>
      <c r="EH9" s="548"/>
      <c r="EI9" s="548"/>
      <c r="EJ9" s="548"/>
      <c r="EK9" s="548"/>
      <c r="EL9" s="548"/>
      <c r="EM9" s="548"/>
      <c r="EN9" s="548"/>
      <c r="EO9" s="548"/>
      <c r="EP9" s="548"/>
      <c r="EQ9" s="548"/>
      <c r="ER9" s="548"/>
      <c r="ES9" s="548"/>
      <c r="ET9" s="548"/>
      <c r="EU9" s="548"/>
      <c r="EV9" s="548"/>
      <c r="EW9" s="548"/>
      <c r="EX9" s="548"/>
      <c r="EY9" s="548"/>
      <c r="EZ9" s="548"/>
      <c r="FA9" s="548"/>
      <c r="FB9" s="548"/>
      <c r="FC9" s="548"/>
      <c r="FD9" s="548"/>
      <c r="FE9" s="548"/>
      <c r="FF9" s="548"/>
      <c r="FG9" s="548"/>
      <c r="FH9" s="548"/>
      <c r="FI9" s="548"/>
      <c r="FJ9" s="548"/>
      <c r="FK9" s="548"/>
      <c r="FL9" s="548"/>
      <c r="FM9" s="548"/>
      <c r="FN9" s="548"/>
      <c r="FO9" s="548"/>
      <c r="FP9" s="548"/>
      <c r="FQ9" s="548"/>
      <c r="FR9" s="548"/>
      <c r="FS9" s="548"/>
      <c r="FT9" s="548"/>
      <c r="FU9" s="548"/>
      <c r="FV9" s="548"/>
      <c r="FW9" s="548"/>
      <c r="FX9" s="548"/>
      <c r="FY9" s="548"/>
      <c r="FZ9" s="548"/>
      <c r="GA9" s="548"/>
      <c r="GB9" s="548"/>
      <c r="GC9" s="548"/>
      <c r="GD9" s="548"/>
      <c r="GE9" s="548"/>
      <c r="GF9" s="548"/>
      <c r="GG9" s="548"/>
      <c r="GH9" s="548"/>
      <c r="GI9" s="548"/>
      <c r="GJ9" s="548"/>
      <c r="GK9" s="548"/>
      <c r="GL9" s="548"/>
      <c r="GM9" s="548"/>
      <c r="GN9" s="548"/>
      <c r="GO9" s="548"/>
      <c r="GP9" s="548"/>
      <c r="GQ9" s="548"/>
      <c r="GR9" s="548"/>
      <c r="GS9" s="548"/>
      <c r="GT9" s="548"/>
      <c r="GU9" s="548"/>
      <c r="GV9" s="548"/>
      <c r="GW9" s="548"/>
      <c r="GX9" s="548"/>
      <c r="GY9" s="548"/>
      <c r="GZ9" s="548"/>
      <c r="HA9" s="548"/>
      <c r="HB9" s="548"/>
      <c r="HC9" s="548"/>
      <c r="HD9" s="548"/>
      <c r="HE9" s="548"/>
      <c r="HF9" s="548"/>
      <c r="HG9" s="548"/>
      <c r="HH9" s="548"/>
      <c r="HI9" s="548"/>
      <c r="HJ9" s="548"/>
      <c r="HK9" s="548"/>
      <c r="HL9" s="548"/>
      <c r="HM9" s="548"/>
      <c r="HN9" s="548"/>
      <c r="HO9" s="548"/>
      <c r="HP9" s="548"/>
      <c r="HQ9" s="548"/>
      <c r="HR9" s="548"/>
      <c r="HS9" s="548"/>
      <c r="HT9" s="548"/>
      <c r="HU9" s="548"/>
      <c r="HV9" s="548"/>
      <c r="HW9" s="548"/>
      <c r="HX9" s="548"/>
      <c r="HY9" s="548"/>
      <c r="HZ9" s="548"/>
      <c r="IA9" s="548"/>
      <c r="IB9" s="548"/>
      <c r="IC9" s="548"/>
      <c r="ID9" s="548"/>
      <c r="IE9" s="548"/>
      <c r="IF9" s="548"/>
      <c r="IG9" s="548"/>
      <c r="IH9" s="548"/>
      <c r="II9" s="548"/>
      <c r="IJ9" s="548"/>
      <c r="IK9" s="548"/>
      <c r="IL9" s="548"/>
      <c r="IM9" s="548"/>
      <c r="IN9" s="548"/>
      <c r="IO9" s="548"/>
      <c r="IP9" s="548"/>
      <c r="IQ9" s="548"/>
      <c r="IR9" s="548"/>
      <c r="IS9" s="548"/>
    </row>
    <row r="10" s="544" customFormat="1" ht="15" customHeight="1" spans="1:253">
      <c r="A10" s="297" t="s">
        <v>1176</v>
      </c>
      <c r="B10" s="569">
        <v>28959</v>
      </c>
      <c r="C10" s="570">
        <v>24548</v>
      </c>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c r="BG10" s="548"/>
      <c r="BH10" s="548"/>
      <c r="BI10" s="548"/>
      <c r="BJ10" s="548"/>
      <c r="BK10" s="548"/>
      <c r="BL10" s="548"/>
      <c r="BM10" s="548"/>
      <c r="BN10" s="548"/>
      <c r="BO10" s="548"/>
      <c r="BP10" s="548"/>
      <c r="BQ10" s="548"/>
      <c r="BR10" s="548"/>
      <c r="BS10" s="548"/>
      <c r="BT10" s="548"/>
      <c r="BU10" s="548"/>
      <c r="BV10" s="548"/>
      <c r="BW10" s="548"/>
      <c r="BX10" s="548"/>
      <c r="BY10" s="548"/>
      <c r="BZ10" s="548"/>
      <c r="CA10" s="548"/>
      <c r="CB10" s="548"/>
      <c r="CC10" s="548"/>
      <c r="CD10" s="548"/>
      <c r="CE10" s="548"/>
      <c r="CF10" s="548"/>
      <c r="CG10" s="548"/>
      <c r="CH10" s="548"/>
      <c r="CI10" s="548"/>
      <c r="CJ10" s="548"/>
      <c r="CK10" s="548"/>
      <c r="CL10" s="548"/>
      <c r="CM10" s="548"/>
      <c r="CN10" s="548"/>
      <c r="CO10" s="548"/>
      <c r="CP10" s="548"/>
      <c r="CQ10" s="548"/>
      <c r="CR10" s="548"/>
      <c r="CS10" s="548"/>
      <c r="CT10" s="548"/>
      <c r="CU10" s="548"/>
      <c r="CV10" s="548"/>
      <c r="CW10" s="548"/>
      <c r="CX10" s="548"/>
      <c r="CY10" s="548"/>
      <c r="CZ10" s="548"/>
      <c r="DA10" s="548"/>
      <c r="DB10" s="548"/>
      <c r="DC10" s="548"/>
      <c r="DD10" s="548"/>
      <c r="DE10" s="548"/>
      <c r="DF10" s="548"/>
      <c r="DG10" s="548"/>
      <c r="DH10" s="548"/>
      <c r="DI10" s="548"/>
      <c r="DJ10" s="548"/>
      <c r="DK10" s="548"/>
      <c r="DL10" s="548"/>
      <c r="DM10" s="548"/>
      <c r="DN10" s="548"/>
      <c r="DO10" s="548"/>
      <c r="DP10" s="548"/>
      <c r="DQ10" s="548"/>
      <c r="DR10" s="548"/>
      <c r="DS10" s="548"/>
      <c r="DT10" s="548"/>
      <c r="DU10" s="548"/>
      <c r="DV10" s="548"/>
      <c r="DW10" s="548"/>
      <c r="DX10" s="548"/>
      <c r="DY10" s="548"/>
      <c r="DZ10" s="548"/>
      <c r="EA10" s="548"/>
      <c r="EB10" s="548"/>
      <c r="EC10" s="548"/>
      <c r="ED10" s="548"/>
      <c r="EE10" s="548"/>
      <c r="EF10" s="548"/>
      <c r="EG10" s="548"/>
      <c r="EH10" s="548"/>
      <c r="EI10" s="548"/>
      <c r="EJ10" s="548"/>
      <c r="EK10" s="548"/>
      <c r="EL10" s="548"/>
      <c r="EM10" s="548"/>
      <c r="EN10" s="548"/>
      <c r="EO10" s="548"/>
      <c r="EP10" s="548"/>
      <c r="EQ10" s="548"/>
      <c r="ER10" s="548"/>
      <c r="ES10" s="548"/>
      <c r="ET10" s="548"/>
      <c r="EU10" s="548"/>
      <c r="EV10" s="548"/>
      <c r="EW10" s="548"/>
      <c r="EX10" s="548"/>
      <c r="EY10" s="548"/>
      <c r="EZ10" s="548"/>
      <c r="FA10" s="548"/>
      <c r="FB10" s="548"/>
      <c r="FC10" s="548"/>
      <c r="FD10" s="548"/>
      <c r="FE10" s="548"/>
      <c r="FF10" s="548"/>
      <c r="FG10" s="548"/>
      <c r="FH10" s="548"/>
      <c r="FI10" s="548"/>
      <c r="FJ10" s="548"/>
      <c r="FK10" s="548"/>
      <c r="FL10" s="548"/>
      <c r="FM10" s="548"/>
      <c r="FN10" s="548"/>
      <c r="FO10" s="548"/>
      <c r="FP10" s="548"/>
      <c r="FQ10" s="548"/>
      <c r="FR10" s="548"/>
      <c r="FS10" s="548"/>
      <c r="FT10" s="548"/>
      <c r="FU10" s="548"/>
      <c r="FV10" s="548"/>
      <c r="FW10" s="548"/>
      <c r="FX10" s="548"/>
      <c r="FY10" s="548"/>
      <c r="FZ10" s="548"/>
      <c r="GA10" s="548"/>
      <c r="GB10" s="548"/>
      <c r="GC10" s="548"/>
      <c r="GD10" s="548"/>
      <c r="GE10" s="548"/>
      <c r="GF10" s="548"/>
      <c r="GG10" s="548"/>
      <c r="GH10" s="548"/>
      <c r="GI10" s="548"/>
      <c r="GJ10" s="548"/>
      <c r="GK10" s="548"/>
      <c r="GL10" s="548"/>
      <c r="GM10" s="548"/>
      <c r="GN10" s="548"/>
      <c r="GO10" s="548"/>
      <c r="GP10" s="548"/>
      <c r="GQ10" s="548"/>
      <c r="GR10" s="548"/>
      <c r="GS10" s="548"/>
      <c r="GT10" s="548"/>
      <c r="GU10" s="548"/>
      <c r="GV10" s="548"/>
      <c r="GW10" s="548"/>
      <c r="GX10" s="548"/>
      <c r="GY10" s="548"/>
      <c r="GZ10" s="548"/>
      <c r="HA10" s="548"/>
      <c r="HB10" s="548"/>
      <c r="HC10" s="548"/>
      <c r="HD10" s="548"/>
      <c r="HE10" s="548"/>
      <c r="HF10" s="548"/>
      <c r="HG10" s="548"/>
      <c r="HH10" s="548"/>
      <c r="HI10" s="548"/>
      <c r="HJ10" s="548"/>
      <c r="HK10" s="548"/>
      <c r="HL10" s="548"/>
      <c r="HM10" s="548"/>
      <c r="HN10" s="548"/>
      <c r="HO10" s="548"/>
      <c r="HP10" s="548"/>
      <c r="HQ10" s="548"/>
      <c r="HR10" s="548"/>
      <c r="HS10" s="548"/>
      <c r="HT10" s="548"/>
      <c r="HU10" s="548"/>
      <c r="HV10" s="548"/>
      <c r="HW10" s="548"/>
      <c r="HX10" s="548"/>
      <c r="HY10" s="548"/>
      <c r="HZ10" s="548"/>
      <c r="IA10" s="548"/>
      <c r="IB10" s="548"/>
      <c r="IC10" s="548"/>
      <c r="ID10" s="548"/>
      <c r="IE10" s="548"/>
      <c r="IF10" s="548"/>
      <c r="IG10" s="548"/>
      <c r="IH10" s="548"/>
      <c r="II10" s="548"/>
      <c r="IJ10" s="548"/>
      <c r="IK10" s="548"/>
      <c r="IL10" s="548"/>
      <c r="IM10" s="548"/>
      <c r="IN10" s="548"/>
      <c r="IO10" s="548"/>
      <c r="IP10" s="548"/>
      <c r="IQ10" s="548"/>
      <c r="IR10" s="548"/>
      <c r="IS10" s="548"/>
    </row>
    <row r="11" s="545" customFormat="1" ht="15" customHeight="1" spans="1:253">
      <c r="A11" s="179" t="s">
        <v>1177</v>
      </c>
      <c r="B11" s="571">
        <v>3875</v>
      </c>
      <c r="C11" s="573">
        <v>3875</v>
      </c>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548"/>
      <c r="BL11" s="548"/>
      <c r="BM11" s="548"/>
      <c r="BN11" s="548"/>
      <c r="BO11" s="548"/>
      <c r="BP11" s="548"/>
      <c r="BQ11" s="548"/>
      <c r="BR11" s="548"/>
      <c r="BS11" s="548"/>
      <c r="BT11" s="548"/>
      <c r="BU11" s="548"/>
      <c r="BV11" s="548"/>
      <c r="BW11" s="548"/>
      <c r="BX11" s="548"/>
      <c r="BY11" s="548"/>
      <c r="BZ11" s="548"/>
      <c r="CA11" s="548"/>
      <c r="CB11" s="548"/>
      <c r="CC11" s="548"/>
      <c r="CD11" s="548"/>
      <c r="CE11" s="548"/>
      <c r="CF11" s="548"/>
      <c r="CG11" s="548"/>
      <c r="CH11" s="548"/>
      <c r="CI11" s="548"/>
      <c r="CJ11" s="548"/>
      <c r="CK11" s="548"/>
      <c r="CL11" s="548"/>
      <c r="CM11" s="548"/>
      <c r="CN11" s="548"/>
      <c r="CO11" s="548"/>
      <c r="CP11" s="548"/>
      <c r="CQ11" s="548"/>
      <c r="CR11" s="548"/>
      <c r="CS11" s="548"/>
      <c r="CT11" s="548"/>
      <c r="CU11" s="548"/>
      <c r="CV11" s="548"/>
      <c r="CW11" s="548"/>
      <c r="CX11" s="548"/>
      <c r="CY11" s="548"/>
      <c r="CZ11" s="548"/>
      <c r="DA11" s="548"/>
      <c r="DB11" s="548"/>
      <c r="DC11" s="548"/>
      <c r="DD11" s="548"/>
      <c r="DE11" s="548"/>
      <c r="DF11" s="548"/>
      <c r="DG11" s="548"/>
      <c r="DH11" s="548"/>
      <c r="DI11" s="548"/>
      <c r="DJ11" s="548"/>
      <c r="DK11" s="548"/>
      <c r="DL11" s="548"/>
      <c r="DM11" s="548"/>
      <c r="DN11" s="548"/>
      <c r="DO11" s="548"/>
      <c r="DP11" s="548"/>
      <c r="DQ11" s="548"/>
      <c r="DR11" s="548"/>
      <c r="DS11" s="548"/>
      <c r="DT11" s="548"/>
      <c r="DU11" s="548"/>
      <c r="DV11" s="548"/>
      <c r="DW11" s="548"/>
      <c r="DX11" s="548"/>
      <c r="DY11" s="548"/>
      <c r="DZ11" s="548"/>
      <c r="EA11" s="548"/>
      <c r="EB11" s="548"/>
      <c r="EC11" s="548"/>
      <c r="ED11" s="548"/>
      <c r="EE11" s="548"/>
      <c r="EF11" s="548"/>
      <c r="EG11" s="548"/>
      <c r="EH11" s="548"/>
      <c r="EI11" s="548"/>
      <c r="EJ11" s="548"/>
      <c r="EK11" s="548"/>
      <c r="EL11" s="548"/>
      <c r="EM11" s="548"/>
      <c r="EN11" s="548"/>
      <c r="EO11" s="548"/>
      <c r="EP11" s="548"/>
      <c r="EQ11" s="548"/>
      <c r="ER11" s="548"/>
      <c r="ES11" s="548"/>
      <c r="ET11" s="548"/>
      <c r="EU11" s="548"/>
      <c r="EV11" s="548"/>
      <c r="EW11" s="548"/>
      <c r="EX11" s="548"/>
      <c r="EY11" s="548"/>
      <c r="EZ11" s="548"/>
      <c r="FA11" s="548"/>
      <c r="FB11" s="548"/>
      <c r="FC11" s="548"/>
      <c r="FD11" s="548"/>
      <c r="FE11" s="548"/>
      <c r="FF11" s="548"/>
      <c r="FG11" s="548"/>
      <c r="FH11" s="548"/>
      <c r="FI11" s="548"/>
      <c r="FJ11" s="548"/>
      <c r="FK11" s="548"/>
      <c r="FL11" s="548"/>
      <c r="FM11" s="548"/>
      <c r="FN11" s="548"/>
      <c r="FO11" s="548"/>
      <c r="FP11" s="548"/>
      <c r="FQ11" s="548"/>
      <c r="FR11" s="548"/>
      <c r="FS11" s="548"/>
      <c r="FT11" s="548"/>
      <c r="FU11" s="548"/>
      <c r="FV11" s="548"/>
      <c r="FW11" s="548"/>
      <c r="FX11" s="548"/>
      <c r="FY11" s="548"/>
      <c r="FZ11" s="548"/>
      <c r="GA11" s="548"/>
      <c r="GB11" s="548"/>
      <c r="GC11" s="548"/>
      <c r="GD11" s="548"/>
      <c r="GE11" s="548"/>
      <c r="GF11" s="548"/>
      <c r="GG11" s="548"/>
      <c r="GH11" s="548"/>
      <c r="GI11" s="548"/>
      <c r="GJ11" s="548"/>
      <c r="GK11" s="548"/>
      <c r="GL11" s="548"/>
      <c r="GM11" s="548"/>
      <c r="GN11" s="548"/>
      <c r="GO11" s="548"/>
      <c r="GP11" s="548"/>
      <c r="GQ11" s="548"/>
      <c r="GR11" s="548"/>
      <c r="GS11" s="548"/>
      <c r="GT11" s="548"/>
      <c r="GU11" s="548"/>
      <c r="GV11" s="548"/>
      <c r="GW11" s="548"/>
      <c r="GX11" s="548"/>
      <c r="GY11" s="548"/>
      <c r="GZ11" s="548"/>
      <c r="HA11" s="548"/>
      <c r="HB11" s="548"/>
      <c r="HC11" s="548"/>
      <c r="HD11" s="548"/>
      <c r="HE11" s="548"/>
      <c r="HF11" s="548"/>
      <c r="HG11" s="548"/>
      <c r="HH11" s="548"/>
      <c r="HI11" s="548"/>
      <c r="HJ11" s="548"/>
      <c r="HK11" s="548"/>
      <c r="HL11" s="548"/>
      <c r="HM11" s="548"/>
      <c r="HN11" s="548"/>
      <c r="HO11" s="548"/>
      <c r="HP11" s="548"/>
      <c r="HQ11" s="548"/>
      <c r="HR11" s="548"/>
      <c r="HS11" s="548"/>
      <c r="HT11" s="548"/>
      <c r="HU11" s="548"/>
      <c r="HV11" s="548"/>
      <c r="HW11" s="548"/>
      <c r="HX11" s="548"/>
      <c r="HY11" s="548"/>
      <c r="HZ11" s="548"/>
      <c r="IA11" s="548"/>
      <c r="IB11" s="548"/>
      <c r="IC11" s="548"/>
      <c r="ID11" s="548"/>
      <c r="IE11" s="548"/>
      <c r="IF11" s="548"/>
      <c r="IG11" s="548"/>
      <c r="IH11" s="548"/>
      <c r="II11" s="548"/>
      <c r="IJ11" s="548"/>
      <c r="IK11" s="548"/>
      <c r="IL11" s="548"/>
      <c r="IM11" s="548"/>
      <c r="IN11" s="548"/>
      <c r="IO11" s="548"/>
      <c r="IP11" s="548"/>
      <c r="IQ11" s="548"/>
      <c r="IR11" s="548"/>
      <c r="IS11" s="548"/>
    </row>
    <row r="12" s="545" customFormat="1" ht="15" customHeight="1" spans="1:253">
      <c r="A12" s="179" t="s">
        <v>1178</v>
      </c>
      <c r="B12" s="571">
        <v>86</v>
      </c>
      <c r="C12" s="573">
        <v>86</v>
      </c>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8"/>
      <c r="AS12" s="548"/>
      <c r="AT12" s="548"/>
      <c r="AU12" s="548"/>
      <c r="AV12" s="548"/>
      <c r="AW12" s="548"/>
      <c r="AX12" s="548"/>
      <c r="AY12" s="548"/>
      <c r="AZ12" s="548"/>
      <c r="BA12" s="548"/>
      <c r="BB12" s="548"/>
      <c r="BC12" s="548"/>
      <c r="BD12" s="548"/>
      <c r="BE12" s="548"/>
      <c r="BF12" s="548"/>
      <c r="BG12" s="548"/>
      <c r="BH12" s="548"/>
      <c r="BI12" s="548"/>
      <c r="BJ12" s="548"/>
      <c r="BK12" s="548"/>
      <c r="BL12" s="548"/>
      <c r="BM12" s="548"/>
      <c r="BN12" s="548"/>
      <c r="BO12" s="548"/>
      <c r="BP12" s="548"/>
      <c r="BQ12" s="548"/>
      <c r="BR12" s="548"/>
      <c r="BS12" s="548"/>
      <c r="BT12" s="548"/>
      <c r="BU12" s="548"/>
      <c r="BV12" s="548"/>
      <c r="BW12" s="548"/>
      <c r="BX12" s="548"/>
      <c r="BY12" s="548"/>
      <c r="BZ12" s="548"/>
      <c r="CA12" s="548"/>
      <c r="CB12" s="548"/>
      <c r="CC12" s="548"/>
      <c r="CD12" s="548"/>
      <c r="CE12" s="548"/>
      <c r="CF12" s="548"/>
      <c r="CG12" s="548"/>
      <c r="CH12" s="548"/>
      <c r="CI12" s="548"/>
      <c r="CJ12" s="548"/>
      <c r="CK12" s="548"/>
      <c r="CL12" s="548"/>
      <c r="CM12" s="548"/>
      <c r="CN12" s="548"/>
      <c r="CO12" s="548"/>
      <c r="CP12" s="548"/>
      <c r="CQ12" s="548"/>
      <c r="CR12" s="548"/>
      <c r="CS12" s="548"/>
      <c r="CT12" s="548"/>
      <c r="CU12" s="548"/>
      <c r="CV12" s="548"/>
      <c r="CW12" s="548"/>
      <c r="CX12" s="548"/>
      <c r="CY12" s="548"/>
      <c r="CZ12" s="548"/>
      <c r="DA12" s="548"/>
      <c r="DB12" s="548"/>
      <c r="DC12" s="548"/>
      <c r="DD12" s="548"/>
      <c r="DE12" s="548"/>
      <c r="DF12" s="548"/>
      <c r="DG12" s="548"/>
      <c r="DH12" s="548"/>
      <c r="DI12" s="548"/>
      <c r="DJ12" s="548"/>
      <c r="DK12" s="548"/>
      <c r="DL12" s="548"/>
      <c r="DM12" s="548"/>
      <c r="DN12" s="548"/>
      <c r="DO12" s="548"/>
      <c r="DP12" s="548"/>
      <c r="DQ12" s="548"/>
      <c r="DR12" s="548"/>
      <c r="DS12" s="548"/>
      <c r="DT12" s="548"/>
      <c r="DU12" s="548"/>
      <c r="DV12" s="548"/>
      <c r="DW12" s="548"/>
      <c r="DX12" s="548"/>
      <c r="DY12" s="548"/>
      <c r="DZ12" s="548"/>
      <c r="EA12" s="548"/>
      <c r="EB12" s="548"/>
      <c r="EC12" s="548"/>
      <c r="ED12" s="548"/>
      <c r="EE12" s="548"/>
      <c r="EF12" s="548"/>
      <c r="EG12" s="548"/>
      <c r="EH12" s="548"/>
      <c r="EI12" s="548"/>
      <c r="EJ12" s="548"/>
      <c r="EK12" s="548"/>
      <c r="EL12" s="548"/>
      <c r="EM12" s="548"/>
      <c r="EN12" s="548"/>
      <c r="EO12" s="548"/>
      <c r="EP12" s="548"/>
      <c r="EQ12" s="548"/>
      <c r="ER12" s="548"/>
      <c r="ES12" s="548"/>
      <c r="ET12" s="548"/>
      <c r="EU12" s="548"/>
      <c r="EV12" s="548"/>
      <c r="EW12" s="548"/>
      <c r="EX12" s="548"/>
      <c r="EY12" s="548"/>
      <c r="EZ12" s="548"/>
      <c r="FA12" s="548"/>
      <c r="FB12" s="548"/>
      <c r="FC12" s="548"/>
      <c r="FD12" s="548"/>
      <c r="FE12" s="548"/>
      <c r="FF12" s="548"/>
      <c r="FG12" s="548"/>
      <c r="FH12" s="548"/>
      <c r="FI12" s="548"/>
      <c r="FJ12" s="548"/>
      <c r="FK12" s="548"/>
      <c r="FL12" s="548"/>
      <c r="FM12" s="548"/>
      <c r="FN12" s="548"/>
      <c r="FO12" s="548"/>
      <c r="FP12" s="548"/>
      <c r="FQ12" s="548"/>
      <c r="FR12" s="548"/>
      <c r="FS12" s="548"/>
      <c r="FT12" s="548"/>
      <c r="FU12" s="548"/>
      <c r="FV12" s="548"/>
      <c r="FW12" s="548"/>
      <c r="FX12" s="548"/>
      <c r="FY12" s="548"/>
      <c r="FZ12" s="548"/>
      <c r="GA12" s="548"/>
      <c r="GB12" s="548"/>
      <c r="GC12" s="548"/>
      <c r="GD12" s="548"/>
      <c r="GE12" s="548"/>
      <c r="GF12" s="548"/>
      <c r="GG12" s="548"/>
      <c r="GH12" s="548"/>
      <c r="GI12" s="548"/>
      <c r="GJ12" s="548"/>
      <c r="GK12" s="548"/>
      <c r="GL12" s="548"/>
      <c r="GM12" s="548"/>
      <c r="GN12" s="548"/>
      <c r="GO12" s="548"/>
      <c r="GP12" s="548"/>
      <c r="GQ12" s="548"/>
      <c r="GR12" s="548"/>
      <c r="GS12" s="548"/>
      <c r="GT12" s="548"/>
      <c r="GU12" s="548"/>
      <c r="GV12" s="548"/>
      <c r="GW12" s="548"/>
      <c r="GX12" s="548"/>
      <c r="GY12" s="548"/>
      <c r="GZ12" s="548"/>
      <c r="HA12" s="548"/>
      <c r="HB12" s="548"/>
      <c r="HC12" s="548"/>
      <c r="HD12" s="548"/>
      <c r="HE12" s="548"/>
      <c r="HF12" s="548"/>
      <c r="HG12" s="548"/>
      <c r="HH12" s="548"/>
      <c r="HI12" s="548"/>
      <c r="HJ12" s="548"/>
      <c r="HK12" s="548"/>
      <c r="HL12" s="548"/>
      <c r="HM12" s="548"/>
      <c r="HN12" s="548"/>
      <c r="HO12" s="548"/>
      <c r="HP12" s="548"/>
      <c r="HQ12" s="548"/>
      <c r="HR12" s="548"/>
      <c r="HS12" s="548"/>
      <c r="HT12" s="548"/>
      <c r="HU12" s="548"/>
      <c r="HV12" s="548"/>
      <c r="HW12" s="548"/>
      <c r="HX12" s="548"/>
      <c r="HY12" s="548"/>
      <c r="HZ12" s="548"/>
      <c r="IA12" s="548"/>
      <c r="IB12" s="548"/>
      <c r="IC12" s="548"/>
      <c r="ID12" s="548"/>
      <c r="IE12" s="548"/>
      <c r="IF12" s="548"/>
      <c r="IG12" s="548"/>
      <c r="IH12" s="548"/>
      <c r="II12" s="548"/>
      <c r="IJ12" s="548"/>
      <c r="IK12" s="548"/>
      <c r="IL12" s="548"/>
      <c r="IM12" s="548"/>
      <c r="IN12" s="548"/>
      <c r="IO12" s="548"/>
      <c r="IP12" s="548"/>
      <c r="IQ12" s="548"/>
      <c r="IR12" s="548"/>
      <c r="IS12" s="548"/>
    </row>
    <row r="13" s="543" customFormat="1" ht="15" customHeight="1" spans="1:253">
      <c r="A13" s="179" t="s">
        <v>1179</v>
      </c>
      <c r="B13" s="571">
        <v>55</v>
      </c>
      <c r="C13" s="572">
        <v>55</v>
      </c>
      <c r="D13" s="548"/>
      <c r="E13" s="548"/>
      <c r="F13" s="548"/>
      <c r="G13" s="548"/>
      <c r="H13" s="548"/>
      <c r="I13" s="548"/>
      <c r="J13" s="548"/>
      <c r="K13" s="548"/>
      <c r="L13" s="548"/>
      <c r="M13" s="548"/>
      <c r="N13" s="548"/>
      <c r="O13" s="548"/>
      <c r="P13" s="548"/>
      <c r="Q13" s="548"/>
      <c r="R13" s="548"/>
      <c r="S13" s="548"/>
      <c r="T13" s="548"/>
      <c r="U13" s="548"/>
      <c r="V13" s="548"/>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548"/>
      <c r="AV13" s="548"/>
      <c r="AW13" s="548"/>
      <c r="AX13" s="548"/>
      <c r="AY13" s="548"/>
      <c r="AZ13" s="548"/>
      <c r="BA13" s="548"/>
      <c r="BB13" s="548"/>
      <c r="BC13" s="548"/>
      <c r="BD13" s="548"/>
      <c r="BE13" s="548"/>
      <c r="BF13" s="548"/>
      <c r="BG13" s="548"/>
      <c r="BH13" s="548"/>
      <c r="BI13" s="548"/>
      <c r="BJ13" s="548"/>
      <c r="BK13" s="548"/>
      <c r="BL13" s="548"/>
      <c r="BM13" s="548"/>
      <c r="BN13" s="548"/>
      <c r="BO13" s="548"/>
      <c r="BP13" s="548"/>
      <c r="BQ13" s="548"/>
      <c r="BR13" s="548"/>
      <c r="BS13" s="548"/>
      <c r="BT13" s="548"/>
      <c r="BU13" s="548"/>
      <c r="BV13" s="548"/>
      <c r="BW13" s="548"/>
      <c r="BX13" s="548"/>
      <c r="BY13" s="548"/>
      <c r="BZ13" s="548"/>
      <c r="CA13" s="548"/>
      <c r="CB13" s="548"/>
      <c r="CC13" s="548"/>
      <c r="CD13" s="548"/>
      <c r="CE13" s="548"/>
      <c r="CF13" s="548"/>
      <c r="CG13" s="548"/>
      <c r="CH13" s="548"/>
      <c r="CI13" s="548"/>
      <c r="CJ13" s="548"/>
      <c r="CK13" s="548"/>
      <c r="CL13" s="548"/>
      <c r="CM13" s="548"/>
      <c r="CN13" s="548"/>
      <c r="CO13" s="548"/>
      <c r="CP13" s="548"/>
      <c r="CQ13" s="548"/>
      <c r="CR13" s="548"/>
      <c r="CS13" s="548"/>
      <c r="CT13" s="548"/>
      <c r="CU13" s="548"/>
      <c r="CV13" s="548"/>
      <c r="CW13" s="548"/>
      <c r="CX13" s="548"/>
      <c r="CY13" s="548"/>
      <c r="CZ13" s="548"/>
      <c r="DA13" s="548"/>
      <c r="DB13" s="548"/>
      <c r="DC13" s="548"/>
      <c r="DD13" s="548"/>
      <c r="DE13" s="548"/>
      <c r="DF13" s="548"/>
      <c r="DG13" s="548"/>
      <c r="DH13" s="548"/>
      <c r="DI13" s="548"/>
      <c r="DJ13" s="548"/>
      <c r="DK13" s="548"/>
      <c r="DL13" s="548"/>
      <c r="DM13" s="548"/>
      <c r="DN13" s="548"/>
      <c r="DO13" s="548"/>
      <c r="DP13" s="548"/>
      <c r="DQ13" s="548"/>
      <c r="DR13" s="548"/>
      <c r="DS13" s="548"/>
      <c r="DT13" s="548"/>
      <c r="DU13" s="548"/>
      <c r="DV13" s="548"/>
      <c r="DW13" s="548"/>
      <c r="DX13" s="548"/>
      <c r="DY13" s="548"/>
      <c r="DZ13" s="548"/>
      <c r="EA13" s="548"/>
      <c r="EB13" s="548"/>
      <c r="EC13" s="548"/>
      <c r="ED13" s="548"/>
      <c r="EE13" s="548"/>
      <c r="EF13" s="548"/>
      <c r="EG13" s="548"/>
      <c r="EH13" s="548"/>
      <c r="EI13" s="548"/>
      <c r="EJ13" s="548"/>
      <c r="EK13" s="548"/>
      <c r="EL13" s="548"/>
      <c r="EM13" s="548"/>
      <c r="EN13" s="548"/>
      <c r="EO13" s="548"/>
      <c r="EP13" s="548"/>
      <c r="EQ13" s="548"/>
      <c r="ER13" s="548"/>
      <c r="ES13" s="548"/>
      <c r="ET13" s="548"/>
      <c r="EU13" s="548"/>
      <c r="EV13" s="548"/>
      <c r="EW13" s="548"/>
      <c r="EX13" s="548"/>
      <c r="EY13" s="548"/>
      <c r="EZ13" s="548"/>
      <c r="FA13" s="548"/>
      <c r="FB13" s="548"/>
      <c r="FC13" s="548"/>
      <c r="FD13" s="548"/>
      <c r="FE13" s="548"/>
      <c r="FF13" s="548"/>
      <c r="FG13" s="548"/>
      <c r="FH13" s="548"/>
      <c r="FI13" s="548"/>
      <c r="FJ13" s="548"/>
      <c r="FK13" s="548"/>
      <c r="FL13" s="548"/>
      <c r="FM13" s="548"/>
      <c r="FN13" s="548"/>
      <c r="FO13" s="548"/>
      <c r="FP13" s="548"/>
      <c r="FQ13" s="548"/>
      <c r="FR13" s="548"/>
      <c r="FS13" s="548"/>
      <c r="FT13" s="548"/>
      <c r="FU13" s="548"/>
      <c r="FV13" s="548"/>
      <c r="FW13" s="548"/>
      <c r="FX13" s="548"/>
      <c r="FY13" s="548"/>
      <c r="FZ13" s="548"/>
      <c r="GA13" s="548"/>
      <c r="GB13" s="548"/>
      <c r="GC13" s="548"/>
      <c r="GD13" s="548"/>
      <c r="GE13" s="548"/>
      <c r="GF13" s="548"/>
      <c r="GG13" s="548"/>
      <c r="GH13" s="548"/>
      <c r="GI13" s="548"/>
      <c r="GJ13" s="548"/>
      <c r="GK13" s="548"/>
      <c r="GL13" s="548"/>
      <c r="GM13" s="548"/>
      <c r="GN13" s="548"/>
      <c r="GO13" s="548"/>
      <c r="GP13" s="548"/>
      <c r="GQ13" s="548"/>
      <c r="GR13" s="548"/>
      <c r="GS13" s="548"/>
      <c r="GT13" s="548"/>
      <c r="GU13" s="548"/>
      <c r="GV13" s="548"/>
      <c r="GW13" s="548"/>
      <c r="GX13" s="548"/>
      <c r="GY13" s="548"/>
      <c r="GZ13" s="548"/>
      <c r="HA13" s="548"/>
      <c r="HB13" s="548"/>
      <c r="HC13" s="548"/>
      <c r="HD13" s="548"/>
      <c r="HE13" s="548"/>
      <c r="HF13" s="548"/>
      <c r="HG13" s="548"/>
      <c r="HH13" s="548"/>
      <c r="HI13" s="548"/>
      <c r="HJ13" s="548"/>
      <c r="HK13" s="548"/>
      <c r="HL13" s="548"/>
      <c r="HM13" s="548"/>
      <c r="HN13" s="548"/>
      <c r="HO13" s="548"/>
      <c r="HP13" s="548"/>
      <c r="HQ13" s="548"/>
      <c r="HR13" s="548"/>
      <c r="HS13" s="548"/>
      <c r="HT13" s="548"/>
      <c r="HU13" s="548"/>
      <c r="HV13" s="548"/>
      <c r="HW13" s="548"/>
      <c r="HX13" s="548"/>
      <c r="HY13" s="548"/>
      <c r="HZ13" s="548"/>
      <c r="IA13" s="548"/>
      <c r="IB13" s="548"/>
      <c r="IC13" s="548"/>
      <c r="ID13" s="548"/>
      <c r="IE13" s="548"/>
      <c r="IF13" s="548"/>
      <c r="IG13" s="548"/>
      <c r="IH13" s="548"/>
      <c r="II13" s="548"/>
      <c r="IJ13" s="548"/>
      <c r="IK13" s="548"/>
      <c r="IL13" s="548"/>
      <c r="IM13" s="548"/>
      <c r="IN13" s="548"/>
      <c r="IO13" s="548"/>
      <c r="IP13" s="548"/>
      <c r="IQ13" s="548"/>
      <c r="IR13" s="548"/>
      <c r="IS13" s="548"/>
    </row>
    <row r="14" s="543" customFormat="1" ht="15" customHeight="1" spans="1:253">
      <c r="A14" s="179" t="s">
        <v>1180</v>
      </c>
      <c r="B14" s="571"/>
      <c r="C14" s="572"/>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548"/>
      <c r="AW14" s="548"/>
      <c r="AX14" s="548"/>
      <c r="AY14" s="548"/>
      <c r="AZ14" s="548"/>
      <c r="BA14" s="548"/>
      <c r="BB14" s="548"/>
      <c r="BC14" s="548"/>
      <c r="BD14" s="548"/>
      <c r="BE14" s="548"/>
      <c r="BF14" s="548"/>
      <c r="BG14" s="548"/>
      <c r="BH14" s="548"/>
      <c r="BI14" s="548"/>
      <c r="BJ14" s="548"/>
      <c r="BK14" s="548"/>
      <c r="BL14" s="548"/>
      <c r="BM14" s="548"/>
      <c r="BN14" s="548"/>
      <c r="BO14" s="548"/>
      <c r="BP14" s="548"/>
      <c r="BQ14" s="548"/>
      <c r="BR14" s="548"/>
      <c r="BS14" s="548"/>
      <c r="BT14" s="548"/>
      <c r="BU14" s="548"/>
      <c r="BV14" s="548"/>
      <c r="BW14" s="548"/>
      <c r="BX14" s="548"/>
      <c r="BY14" s="548"/>
      <c r="BZ14" s="548"/>
      <c r="CA14" s="548"/>
      <c r="CB14" s="548"/>
      <c r="CC14" s="548"/>
      <c r="CD14" s="548"/>
      <c r="CE14" s="548"/>
      <c r="CF14" s="548"/>
      <c r="CG14" s="548"/>
      <c r="CH14" s="548"/>
      <c r="CI14" s="548"/>
      <c r="CJ14" s="548"/>
      <c r="CK14" s="548"/>
      <c r="CL14" s="548"/>
      <c r="CM14" s="548"/>
      <c r="CN14" s="548"/>
      <c r="CO14" s="548"/>
      <c r="CP14" s="548"/>
      <c r="CQ14" s="548"/>
      <c r="CR14" s="548"/>
      <c r="CS14" s="548"/>
      <c r="CT14" s="548"/>
      <c r="CU14" s="548"/>
      <c r="CV14" s="548"/>
      <c r="CW14" s="548"/>
      <c r="CX14" s="548"/>
      <c r="CY14" s="548"/>
      <c r="CZ14" s="548"/>
      <c r="DA14" s="548"/>
      <c r="DB14" s="548"/>
      <c r="DC14" s="548"/>
      <c r="DD14" s="548"/>
      <c r="DE14" s="548"/>
      <c r="DF14" s="548"/>
      <c r="DG14" s="548"/>
      <c r="DH14" s="548"/>
      <c r="DI14" s="548"/>
      <c r="DJ14" s="548"/>
      <c r="DK14" s="548"/>
      <c r="DL14" s="548"/>
      <c r="DM14" s="548"/>
      <c r="DN14" s="548"/>
      <c r="DO14" s="548"/>
      <c r="DP14" s="548"/>
      <c r="DQ14" s="548"/>
      <c r="DR14" s="548"/>
      <c r="DS14" s="548"/>
      <c r="DT14" s="548"/>
      <c r="DU14" s="548"/>
      <c r="DV14" s="548"/>
      <c r="DW14" s="548"/>
      <c r="DX14" s="548"/>
      <c r="DY14" s="548"/>
      <c r="DZ14" s="548"/>
      <c r="EA14" s="548"/>
      <c r="EB14" s="548"/>
      <c r="EC14" s="548"/>
      <c r="ED14" s="548"/>
      <c r="EE14" s="548"/>
      <c r="EF14" s="548"/>
      <c r="EG14" s="548"/>
      <c r="EH14" s="548"/>
      <c r="EI14" s="548"/>
      <c r="EJ14" s="548"/>
      <c r="EK14" s="548"/>
      <c r="EL14" s="548"/>
      <c r="EM14" s="548"/>
      <c r="EN14" s="548"/>
      <c r="EO14" s="548"/>
      <c r="EP14" s="548"/>
      <c r="EQ14" s="548"/>
      <c r="ER14" s="548"/>
      <c r="ES14" s="548"/>
      <c r="ET14" s="548"/>
      <c r="EU14" s="548"/>
      <c r="EV14" s="548"/>
      <c r="EW14" s="548"/>
      <c r="EX14" s="548"/>
      <c r="EY14" s="548"/>
      <c r="EZ14" s="548"/>
      <c r="FA14" s="548"/>
      <c r="FB14" s="548"/>
      <c r="FC14" s="548"/>
      <c r="FD14" s="548"/>
      <c r="FE14" s="548"/>
      <c r="FF14" s="548"/>
      <c r="FG14" s="548"/>
      <c r="FH14" s="548"/>
      <c r="FI14" s="548"/>
      <c r="FJ14" s="548"/>
      <c r="FK14" s="548"/>
      <c r="FL14" s="548"/>
      <c r="FM14" s="548"/>
      <c r="FN14" s="548"/>
      <c r="FO14" s="548"/>
      <c r="FP14" s="548"/>
      <c r="FQ14" s="548"/>
      <c r="FR14" s="548"/>
      <c r="FS14" s="548"/>
      <c r="FT14" s="548"/>
      <c r="FU14" s="548"/>
      <c r="FV14" s="548"/>
      <c r="FW14" s="548"/>
      <c r="FX14" s="548"/>
      <c r="FY14" s="548"/>
      <c r="FZ14" s="548"/>
      <c r="GA14" s="548"/>
      <c r="GB14" s="548"/>
      <c r="GC14" s="548"/>
      <c r="GD14" s="548"/>
      <c r="GE14" s="548"/>
      <c r="GF14" s="548"/>
      <c r="GG14" s="548"/>
      <c r="GH14" s="548"/>
      <c r="GI14" s="548"/>
      <c r="GJ14" s="548"/>
      <c r="GK14" s="548"/>
      <c r="GL14" s="548"/>
      <c r="GM14" s="548"/>
      <c r="GN14" s="548"/>
      <c r="GO14" s="548"/>
      <c r="GP14" s="548"/>
      <c r="GQ14" s="548"/>
      <c r="GR14" s="548"/>
      <c r="GS14" s="548"/>
      <c r="GT14" s="548"/>
      <c r="GU14" s="548"/>
      <c r="GV14" s="548"/>
      <c r="GW14" s="548"/>
      <c r="GX14" s="548"/>
      <c r="GY14" s="548"/>
      <c r="GZ14" s="548"/>
      <c r="HA14" s="548"/>
      <c r="HB14" s="548"/>
      <c r="HC14" s="548"/>
      <c r="HD14" s="548"/>
      <c r="HE14" s="548"/>
      <c r="HF14" s="548"/>
      <c r="HG14" s="548"/>
      <c r="HH14" s="548"/>
      <c r="HI14" s="548"/>
      <c r="HJ14" s="548"/>
      <c r="HK14" s="548"/>
      <c r="HL14" s="548"/>
      <c r="HM14" s="548"/>
      <c r="HN14" s="548"/>
      <c r="HO14" s="548"/>
      <c r="HP14" s="548"/>
      <c r="HQ14" s="548"/>
      <c r="HR14" s="548"/>
      <c r="HS14" s="548"/>
      <c r="HT14" s="548"/>
      <c r="HU14" s="548"/>
      <c r="HV14" s="548"/>
      <c r="HW14" s="548"/>
      <c r="HX14" s="548"/>
      <c r="HY14" s="548"/>
      <c r="HZ14" s="548"/>
      <c r="IA14" s="548"/>
      <c r="IB14" s="548"/>
      <c r="IC14" s="548"/>
      <c r="ID14" s="548"/>
      <c r="IE14" s="548"/>
      <c r="IF14" s="548"/>
      <c r="IG14" s="548"/>
      <c r="IH14" s="548"/>
      <c r="II14" s="548"/>
      <c r="IJ14" s="548"/>
      <c r="IK14" s="548"/>
      <c r="IL14" s="548"/>
      <c r="IM14" s="548"/>
      <c r="IN14" s="548"/>
      <c r="IO14" s="548"/>
      <c r="IP14" s="548"/>
      <c r="IQ14" s="548"/>
      <c r="IR14" s="548"/>
      <c r="IS14" s="548"/>
    </row>
    <row r="15" s="543" customFormat="1" ht="15" customHeight="1" spans="1:253">
      <c r="A15" s="179" t="s">
        <v>1181</v>
      </c>
      <c r="B15" s="571">
        <v>3054</v>
      </c>
      <c r="C15" s="573">
        <v>3054</v>
      </c>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548"/>
      <c r="BV15" s="548"/>
      <c r="BW15" s="548"/>
      <c r="BX15" s="548"/>
      <c r="BY15" s="548"/>
      <c r="BZ15" s="548"/>
      <c r="CA15" s="548"/>
      <c r="CB15" s="548"/>
      <c r="CC15" s="548"/>
      <c r="CD15" s="548"/>
      <c r="CE15" s="548"/>
      <c r="CF15" s="548"/>
      <c r="CG15" s="548"/>
      <c r="CH15" s="548"/>
      <c r="CI15" s="548"/>
      <c r="CJ15" s="548"/>
      <c r="CK15" s="548"/>
      <c r="CL15" s="548"/>
      <c r="CM15" s="548"/>
      <c r="CN15" s="548"/>
      <c r="CO15" s="548"/>
      <c r="CP15" s="548"/>
      <c r="CQ15" s="548"/>
      <c r="CR15" s="548"/>
      <c r="CS15" s="548"/>
      <c r="CT15" s="548"/>
      <c r="CU15" s="548"/>
      <c r="CV15" s="548"/>
      <c r="CW15" s="548"/>
      <c r="CX15" s="548"/>
      <c r="CY15" s="548"/>
      <c r="CZ15" s="548"/>
      <c r="DA15" s="548"/>
      <c r="DB15" s="548"/>
      <c r="DC15" s="548"/>
      <c r="DD15" s="548"/>
      <c r="DE15" s="548"/>
      <c r="DF15" s="548"/>
      <c r="DG15" s="548"/>
      <c r="DH15" s="548"/>
      <c r="DI15" s="548"/>
      <c r="DJ15" s="548"/>
      <c r="DK15" s="548"/>
      <c r="DL15" s="548"/>
      <c r="DM15" s="548"/>
      <c r="DN15" s="548"/>
      <c r="DO15" s="548"/>
      <c r="DP15" s="548"/>
      <c r="DQ15" s="548"/>
      <c r="DR15" s="548"/>
      <c r="DS15" s="548"/>
      <c r="DT15" s="548"/>
      <c r="DU15" s="548"/>
      <c r="DV15" s="548"/>
      <c r="DW15" s="548"/>
      <c r="DX15" s="548"/>
      <c r="DY15" s="548"/>
      <c r="DZ15" s="548"/>
      <c r="EA15" s="548"/>
      <c r="EB15" s="548"/>
      <c r="EC15" s="548"/>
      <c r="ED15" s="548"/>
      <c r="EE15" s="548"/>
      <c r="EF15" s="548"/>
      <c r="EG15" s="548"/>
      <c r="EH15" s="548"/>
      <c r="EI15" s="548"/>
      <c r="EJ15" s="548"/>
      <c r="EK15" s="548"/>
      <c r="EL15" s="548"/>
      <c r="EM15" s="548"/>
      <c r="EN15" s="548"/>
      <c r="EO15" s="548"/>
      <c r="EP15" s="548"/>
      <c r="EQ15" s="548"/>
      <c r="ER15" s="548"/>
      <c r="ES15" s="548"/>
      <c r="ET15" s="548"/>
      <c r="EU15" s="548"/>
      <c r="EV15" s="548"/>
      <c r="EW15" s="548"/>
      <c r="EX15" s="548"/>
      <c r="EY15" s="548"/>
      <c r="EZ15" s="548"/>
      <c r="FA15" s="548"/>
      <c r="FB15" s="548"/>
      <c r="FC15" s="548"/>
      <c r="FD15" s="548"/>
      <c r="FE15" s="548"/>
      <c r="FF15" s="548"/>
      <c r="FG15" s="548"/>
      <c r="FH15" s="548"/>
      <c r="FI15" s="548"/>
      <c r="FJ15" s="548"/>
      <c r="FK15" s="548"/>
      <c r="FL15" s="548"/>
      <c r="FM15" s="548"/>
      <c r="FN15" s="548"/>
      <c r="FO15" s="548"/>
      <c r="FP15" s="548"/>
      <c r="FQ15" s="548"/>
      <c r="FR15" s="548"/>
      <c r="FS15" s="548"/>
      <c r="FT15" s="548"/>
      <c r="FU15" s="548"/>
      <c r="FV15" s="548"/>
      <c r="FW15" s="548"/>
      <c r="FX15" s="548"/>
      <c r="FY15" s="548"/>
      <c r="FZ15" s="548"/>
      <c r="GA15" s="548"/>
      <c r="GB15" s="548"/>
      <c r="GC15" s="548"/>
      <c r="GD15" s="548"/>
      <c r="GE15" s="548"/>
      <c r="GF15" s="548"/>
      <c r="GG15" s="548"/>
      <c r="GH15" s="548"/>
      <c r="GI15" s="548"/>
      <c r="GJ15" s="548"/>
      <c r="GK15" s="548"/>
      <c r="GL15" s="548"/>
      <c r="GM15" s="548"/>
      <c r="GN15" s="548"/>
      <c r="GO15" s="548"/>
      <c r="GP15" s="548"/>
      <c r="GQ15" s="548"/>
      <c r="GR15" s="548"/>
      <c r="GS15" s="548"/>
      <c r="GT15" s="548"/>
      <c r="GU15" s="548"/>
      <c r="GV15" s="548"/>
      <c r="GW15" s="548"/>
      <c r="GX15" s="548"/>
      <c r="GY15" s="548"/>
      <c r="GZ15" s="548"/>
      <c r="HA15" s="548"/>
      <c r="HB15" s="548"/>
      <c r="HC15" s="548"/>
      <c r="HD15" s="548"/>
      <c r="HE15" s="548"/>
      <c r="HF15" s="548"/>
      <c r="HG15" s="548"/>
      <c r="HH15" s="548"/>
      <c r="HI15" s="548"/>
      <c r="HJ15" s="548"/>
      <c r="HK15" s="548"/>
      <c r="HL15" s="548"/>
      <c r="HM15" s="548"/>
      <c r="HN15" s="548"/>
      <c r="HO15" s="548"/>
      <c r="HP15" s="548"/>
      <c r="HQ15" s="548"/>
      <c r="HR15" s="548"/>
      <c r="HS15" s="548"/>
      <c r="HT15" s="548"/>
      <c r="HU15" s="548"/>
      <c r="HV15" s="548"/>
      <c r="HW15" s="548"/>
      <c r="HX15" s="548"/>
      <c r="HY15" s="548"/>
      <c r="HZ15" s="548"/>
      <c r="IA15" s="548"/>
      <c r="IB15" s="548"/>
      <c r="IC15" s="548"/>
      <c r="ID15" s="548"/>
      <c r="IE15" s="548"/>
      <c r="IF15" s="548"/>
      <c r="IG15" s="548"/>
      <c r="IH15" s="548"/>
      <c r="II15" s="548"/>
      <c r="IJ15" s="548"/>
      <c r="IK15" s="548"/>
      <c r="IL15" s="548"/>
      <c r="IM15" s="548"/>
      <c r="IN15" s="548"/>
      <c r="IO15" s="548"/>
      <c r="IP15" s="548"/>
      <c r="IQ15" s="548"/>
      <c r="IR15" s="548"/>
      <c r="IS15" s="548"/>
    </row>
    <row r="16" s="543" customFormat="1" ht="15" customHeight="1" spans="1:253">
      <c r="A16" s="179" t="s">
        <v>1182</v>
      </c>
      <c r="B16" s="571">
        <v>59</v>
      </c>
      <c r="C16" s="573">
        <v>59</v>
      </c>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8"/>
      <c r="BE16" s="548"/>
      <c r="BF16" s="548"/>
      <c r="BG16" s="548"/>
      <c r="BH16" s="548"/>
      <c r="BI16" s="548"/>
      <c r="BJ16" s="548"/>
      <c r="BK16" s="548"/>
      <c r="BL16" s="548"/>
      <c r="BM16" s="548"/>
      <c r="BN16" s="548"/>
      <c r="BO16" s="548"/>
      <c r="BP16" s="548"/>
      <c r="BQ16" s="548"/>
      <c r="BR16" s="548"/>
      <c r="BS16" s="548"/>
      <c r="BT16" s="548"/>
      <c r="BU16" s="548"/>
      <c r="BV16" s="548"/>
      <c r="BW16" s="548"/>
      <c r="BX16" s="548"/>
      <c r="BY16" s="548"/>
      <c r="BZ16" s="548"/>
      <c r="CA16" s="548"/>
      <c r="CB16" s="548"/>
      <c r="CC16" s="548"/>
      <c r="CD16" s="548"/>
      <c r="CE16" s="548"/>
      <c r="CF16" s="548"/>
      <c r="CG16" s="548"/>
      <c r="CH16" s="548"/>
      <c r="CI16" s="548"/>
      <c r="CJ16" s="548"/>
      <c r="CK16" s="548"/>
      <c r="CL16" s="548"/>
      <c r="CM16" s="548"/>
      <c r="CN16" s="548"/>
      <c r="CO16" s="548"/>
      <c r="CP16" s="548"/>
      <c r="CQ16" s="548"/>
      <c r="CR16" s="548"/>
      <c r="CS16" s="548"/>
      <c r="CT16" s="548"/>
      <c r="CU16" s="548"/>
      <c r="CV16" s="548"/>
      <c r="CW16" s="548"/>
      <c r="CX16" s="548"/>
      <c r="CY16" s="548"/>
      <c r="CZ16" s="548"/>
      <c r="DA16" s="548"/>
      <c r="DB16" s="548"/>
      <c r="DC16" s="548"/>
      <c r="DD16" s="548"/>
      <c r="DE16" s="548"/>
      <c r="DF16" s="548"/>
      <c r="DG16" s="548"/>
      <c r="DH16" s="548"/>
      <c r="DI16" s="548"/>
      <c r="DJ16" s="548"/>
      <c r="DK16" s="548"/>
      <c r="DL16" s="548"/>
      <c r="DM16" s="548"/>
      <c r="DN16" s="548"/>
      <c r="DO16" s="548"/>
      <c r="DP16" s="548"/>
      <c r="DQ16" s="548"/>
      <c r="DR16" s="548"/>
      <c r="DS16" s="548"/>
      <c r="DT16" s="548"/>
      <c r="DU16" s="548"/>
      <c r="DV16" s="548"/>
      <c r="DW16" s="548"/>
      <c r="DX16" s="548"/>
      <c r="DY16" s="548"/>
      <c r="DZ16" s="548"/>
      <c r="EA16" s="548"/>
      <c r="EB16" s="548"/>
      <c r="EC16" s="548"/>
      <c r="ED16" s="548"/>
      <c r="EE16" s="548"/>
      <c r="EF16" s="548"/>
      <c r="EG16" s="548"/>
      <c r="EH16" s="548"/>
      <c r="EI16" s="548"/>
      <c r="EJ16" s="548"/>
      <c r="EK16" s="548"/>
      <c r="EL16" s="548"/>
      <c r="EM16" s="548"/>
      <c r="EN16" s="548"/>
      <c r="EO16" s="548"/>
      <c r="EP16" s="548"/>
      <c r="EQ16" s="548"/>
      <c r="ER16" s="548"/>
      <c r="ES16" s="548"/>
      <c r="ET16" s="548"/>
      <c r="EU16" s="548"/>
      <c r="EV16" s="548"/>
      <c r="EW16" s="548"/>
      <c r="EX16" s="548"/>
      <c r="EY16" s="548"/>
      <c r="EZ16" s="548"/>
      <c r="FA16" s="548"/>
      <c r="FB16" s="548"/>
      <c r="FC16" s="548"/>
      <c r="FD16" s="548"/>
      <c r="FE16" s="548"/>
      <c r="FF16" s="548"/>
      <c r="FG16" s="548"/>
      <c r="FH16" s="548"/>
      <c r="FI16" s="548"/>
      <c r="FJ16" s="548"/>
      <c r="FK16" s="548"/>
      <c r="FL16" s="548"/>
      <c r="FM16" s="548"/>
      <c r="FN16" s="548"/>
      <c r="FO16" s="548"/>
      <c r="FP16" s="548"/>
      <c r="FQ16" s="548"/>
      <c r="FR16" s="548"/>
      <c r="FS16" s="548"/>
      <c r="FT16" s="548"/>
      <c r="FU16" s="548"/>
      <c r="FV16" s="548"/>
      <c r="FW16" s="548"/>
      <c r="FX16" s="548"/>
      <c r="FY16" s="548"/>
      <c r="FZ16" s="548"/>
      <c r="GA16" s="548"/>
      <c r="GB16" s="548"/>
      <c r="GC16" s="548"/>
      <c r="GD16" s="548"/>
      <c r="GE16" s="548"/>
      <c r="GF16" s="548"/>
      <c r="GG16" s="548"/>
      <c r="GH16" s="548"/>
      <c r="GI16" s="548"/>
      <c r="GJ16" s="548"/>
      <c r="GK16" s="548"/>
      <c r="GL16" s="548"/>
      <c r="GM16" s="548"/>
      <c r="GN16" s="548"/>
      <c r="GO16" s="548"/>
      <c r="GP16" s="548"/>
      <c r="GQ16" s="548"/>
      <c r="GR16" s="548"/>
      <c r="GS16" s="548"/>
      <c r="GT16" s="548"/>
      <c r="GU16" s="548"/>
      <c r="GV16" s="548"/>
      <c r="GW16" s="548"/>
      <c r="GX16" s="548"/>
      <c r="GY16" s="548"/>
      <c r="GZ16" s="548"/>
      <c r="HA16" s="548"/>
      <c r="HB16" s="548"/>
      <c r="HC16" s="548"/>
      <c r="HD16" s="548"/>
      <c r="HE16" s="548"/>
      <c r="HF16" s="548"/>
      <c r="HG16" s="548"/>
      <c r="HH16" s="548"/>
      <c r="HI16" s="548"/>
      <c r="HJ16" s="548"/>
      <c r="HK16" s="548"/>
      <c r="HL16" s="548"/>
      <c r="HM16" s="548"/>
      <c r="HN16" s="548"/>
      <c r="HO16" s="548"/>
      <c r="HP16" s="548"/>
      <c r="HQ16" s="548"/>
      <c r="HR16" s="548"/>
      <c r="HS16" s="548"/>
      <c r="HT16" s="548"/>
      <c r="HU16" s="548"/>
      <c r="HV16" s="548"/>
      <c r="HW16" s="548"/>
      <c r="HX16" s="548"/>
      <c r="HY16" s="548"/>
      <c r="HZ16" s="548"/>
      <c r="IA16" s="548"/>
      <c r="IB16" s="548"/>
      <c r="IC16" s="548"/>
      <c r="ID16" s="548"/>
      <c r="IE16" s="548"/>
      <c r="IF16" s="548"/>
      <c r="IG16" s="548"/>
      <c r="IH16" s="548"/>
      <c r="II16" s="548"/>
      <c r="IJ16" s="548"/>
      <c r="IK16" s="548"/>
      <c r="IL16" s="548"/>
      <c r="IM16" s="548"/>
      <c r="IN16" s="548"/>
      <c r="IO16" s="548"/>
      <c r="IP16" s="548"/>
      <c r="IQ16" s="548"/>
      <c r="IR16" s="548"/>
      <c r="IS16" s="548"/>
    </row>
    <row r="17" ht="15" customHeight="1" spans="1:3">
      <c r="A17" s="179" t="s">
        <v>1183</v>
      </c>
      <c r="B17" s="571"/>
      <c r="C17" s="574"/>
    </row>
    <row r="18" ht="15" customHeight="1" spans="1:3">
      <c r="A18" s="179" t="s">
        <v>1184</v>
      </c>
      <c r="B18" s="571">
        <v>317</v>
      </c>
      <c r="C18" s="574">
        <v>317</v>
      </c>
    </row>
    <row r="19" ht="15" customHeight="1" spans="1:3">
      <c r="A19" s="179" t="s">
        <v>1185</v>
      </c>
      <c r="B19" s="571">
        <v>112</v>
      </c>
      <c r="C19" s="574">
        <v>112</v>
      </c>
    </row>
    <row r="20" ht="15" customHeight="1" spans="1:3">
      <c r="A20" s="179" t="s">
        <v>1186</v>
      </c>
      <c r="B20" s="571">
        <v>21401</v>
      </c>
      <c r="C20" s="574">
        <v>16990</v>
      </c>
    </row>
    <row r="21" ht="15" customHeight="1" spans="1:3">
      <c r="A21" s="297" t="s">
        <v>1187</v>
      </c>
      <c r="B21" s="569">
        <v>41717</v>
      </c>
      <c r="C21" s="575">
        <v>37038</v>
      </c>
    </row>
    <row r="22" ht="15" customHeight="1" spans="1:3">
      <c r="A22" s="179" t="s">
        <v>1188</v>
      </c>
      <c r="B22" s="571"/>
      <c r="C22" s="574"/>
    </row>
    <row r="23" ht="15" customHeight="1" spans="1:3">
      <c r="A23" s="179" t="s">
        <v>1189</v>
      </c>
      <c r="B23" s="571">
        <v>9761</v>
      </c>
      <c r="C23" s="574">
        <v>9761</v>
      </c>
    </row>
    <row r="24" ht="15" customHeight="1" spans="1:3">
      <c r="A24" s="179" t="s">
        <v>1190</v>
      </c>
      <c r="B24" s="571">
        <v>108</v>
      </c>
      <c r="C24" s="574">
        <v>108</v>
      </c>
    </row>
    <row r="25" ht="15" customHeight="1" spans="1:3">
      <c r="A25" s="576" t="s">
        <v>1191</v>
      </c>
      <c r="B25" s="571">
        <v>2221</v>
      </c>
      <c r="C25" s="574">
        <v>2221</v>
      </c>
    </row>
    <row r="26" ht="15" customHeight="1" spans="1:3">
      <c r="A26" s="576" t="s">
        <v>1192</v>
      </c>
      <c r="B26" s="571">
        <v>27</v>
      </c>
      <c r="C26" s="574">
        <v>27</v>
      </c>
    </row>
    <row r="27" ht="15" customHeight="1" spans="1:3">
      <c r="A27" s="576" t="s">
        <v>1193</v>
      </c>
      <c r="B27" s="571">
        <v>1819</v>
      </c>
      <c r="C27" s="574">
        <v>265</v>
      </c>
    </row>
    <row r="28" ht="15" customHeight="1" spans="1:3">
      <c r="A28" s="576" t="s">
        <v>1194</v>
      </c>
      <c r="B28" s="571">
        <v>27781</v>
      </c>
      <c r="C28" s="574">
        <v>24656</v>
      </c>
    </row>
    <row r="29" ht="15" customHeight="1" spans="1:3">
      <c r="A29" s="297" t="s">
        <v>1195</v>
      </c>
      <c r="B29" s="569">
        <v>9441</v>
      </c>
      <c r="C29" s="575">
        <v>5233</v>
      </c>
    </row>
    <row r="30" ht="15" customHeight="1" spans="1:3">
      <c r="A30" s="179" t="s">
        <v>1188</v>
      </c>
      <c r="B30" s="571"/>
      <c r="C30" s="574"/>
    </row>
    <row r="31" ht="15" customHeight="1" spans="1:3">
      <c r="A31" s="179" t="s">
        <v>1189</v>
      </c>
      <c r="B31" s="571">
        <v>7330</v>
      </c>
      <c r="C31" s="574">
        <v>4673</v>
      </c>
    </row>
    <row r="32" ht="15" customHeight="1" spans="1:3">
      <c r="A32" s="179" t="s">
        <v>1190</v>
      </c>
      <c r="B32" s="571"/>
      <c r="C32" s="574"/>
    </row>
    <row r="33" ht="15" customHeight="1" spans="1:3">
      <c r="A33" s="179" t="s">
        <v>1192</v>
      </c>
      <c r="B33" s="571"/>
      <c r="C33" s="574"/>
    </row>
    <row r="34" ht="15" customHeight="1" spans="1:3">
      <c r="A34" s="179" t="s">
        <v>1193</v>
      </c>
      <c r="B34" s="571">
        <v>150</v>
      </c>
      <c r="C34" s="574">
        <v>150</v>
      </c>
    </row>
    <row r="35" ht="15" customHeight="1" spans="1:3">
      <c r="A35" s="179" t="s">
        <v>1194</v>
      </c>
      <c r="B35" s="571">
        <v>1961</v>
      </c>
      <c r="C35" s="574">
        <v>410</v>
      </c>
    </row>
    <row r="36" ht="15" customHeight="1" spans="1:3">
      <c r="A36" s="297" t="s">
        <v>1196</v>
      </c>
      <c r="B36" s="569">
        <v>92766</v>
      </c>
      <c r="C36" s="575">
        <v>92766</v>
      </c>
    </row>
    <row r="37" ht="15" customHeight="1" spans="1:3">
      <c r="A37" s="179" t="s">
        <v>1197</v>
      </c>
      <c r="B37" s="571">
        <v>59921</v>
      </c>
      <c r="C37" s="574">
        <v>59921</v>
      </c>
    </row>
    <row r="38" ht="15" customHeight="1" spans="1:3">
      <c r="A38" s="179" t="s">
        <v>1198</v>
      </c>
      <c r="B38" s="571">
        <v>32845</v>
      </c>
      <c r="C38" s="574">
        <v>32845</v>
      </c>
    </row>
    <row r="39" ht="15" customHeight="1" spans="1:3">
      <c r="A39" s="179" t="s">
        <v>1199</v>
      </c>
      <c r="B39" s="571"/>
      <c r="C39" s="574"/>
    </row>
    <row r="40" ht="15" customHeight="1" spans="1:3">
      <c r="A40" s="297" t="s">
        <v>1200</v>
      </c>
      <c r="B40" s="569">
        <v>1219</v>
      </c>
      <c r="C40" s="575">
        <v>1219</v>
      </c>
    </row>
    <row r="41" ht="15" customHeight="1" spans="1:3">
      <c r="A41" s="179" t="s">
        <v>1201</v>
      </c>
      <c r="B41" s="571">
        <v>666</v>
      </c>
      <c r="C41" s="574">
        <v>666</v>
      </c>
    </row>
    <row r="42" ht="15" customHeight="1" spans="1:3">
      <c r="A42" s="179" t="s">
        <v>1202</v>
      </c>
      <c r="B42" s="571">
        <v>553</v>
      </c>
      <c r="C42" s="574">
        <v>553</v>
      </c>
    </row>
    <row r="43" ht="15" customHeight="1" spans="1:3">
      <c r="A43" s="297" t="s">
        <v>1203</v>
      </c>
      <c r="B43" s="569">
        <v>3350</v>
      </c>
      <c r="C43" s="575">
        <v>3206</v>
      </c>
    </row>
    <row r="44" ht="15" customHeight="1" spans="1:3">
      <c r="A44" s="179" t="s">
        <v>1204</v>
      </c>
      <c r="B44" s="571">
        <v>2377</v>
      </c>
      <c r="C44" s="574">
        <v>2310</v>
      </c>
    </row>
    <row r="45" ht="15" customHeight="1" spans="1:3">
      <c r="A45" s="179" t="s">
        <v>1205</v>
      </c>
      <c r="B45" s="571"/>
      <c r="C45" s="574"/>
    </row>
    <row r="46" ht="15" customHeight="1" spans="1:3">
      <c r="A46" s="179" t="s">
        <v>1206</v>
      </c>
      <c r="B46" s="571">
        <v>973</v>
      </c>
      <c r="C46" s="574">
        <v>896</v>
      </c>
    </row>
    <row r="47" ht="15" customHeight="1" spans="1:3">
      <c r="A47" s="297" t="s">
        <v>1207</v>
      </c>
      <c r="B47" s="571"/>
      <c r="C47" s="574"/>
    </row>
    <row r="48" ht="15" customHeight="1" spans="1:3">
      <c r="A48" s="179" t="s">
        <v>1208</v>
      </c>
      <c r="B48" s="571"/>
      <c r="C48" s="574"/>
    </row>
    <row r="49" ht="15" customHeight="1" spans="1:3">
      <c r="A49" s="179" t="s">
        <v>1209</v>
      </c>
      <c r="B49" s="571"/>
      <c r="C49" s="574"/>
    </row>
    <row r="50" ht="15" customHeight="1" spans="1:3">
      <c r="A50" s="297" t="s">
        <v>1210</v>
      </c>
      <c r="B50" s="569">
        <v>21474</v>
      </c>
      <c r="C50" s="575">
        <v>21474</v>
      </c>
    </row>
    <row r="51" ht="15" customHeight="1" spans="1:3">
      <c r="A51" s="179" t="s">
        <v>1211</v>
      </c>
      <c r="B51" s="571">
        <v>9688</v>
      </c>
      <c r="C51" s="574">
        <v>9688</v>
      </c>
    </row>
    <row r="52" ht="15" customHeight="1" spans="1:3">
      <c r="A52" s="179" t="s">
        <v>1212</v>
      </c>
      <c r="B52" s="571">
        <v>539</v>
      </c>
      <c r="C52" s="574">
        <v>539</v>
      </c>
    </row>
    <row r="53" ht="15" customHeight="1" spans="1:3">
      <c r="A53" s="179" t="s">
        <v>1213</v>
      </c>
      <c r="B53" s="571">
        <v>693</v>
      </c>
      <c r="C53" s="574">
        <v>693</v>
      </c>
    </row>
    <row r="54" ht="15" customHeight="1" spans="1:3">
      <c r="A54" s="179" t="s">
        <v>1214</v>
      </c>
      <c r="B54" s="571">
        <v>4603</v>
      </c>
      <c r="C54" s="574">
        <v>4603</v>
      </c>
    </row>
    <row r="55" ht="15" customHeight="1" spans="1:3">
      <c r="A55" s="179" t="s">
        <v>1215</v>
      </c>
      <c r="B55" s="571">
        <v>5951</v>
      </c>
      <c r="C55" s="574">
        <v>5951</v>
      </c>
    </row>
    <row r="56" ht="15" customHeight="1" spans="1:3">
      <c r="A56" s="297" t="s">
        <v>1216</v>
      </c>
      <c r="B56" s="569">
        <v>480</v>
      </c>
      <c r="C56" s="575">
        <v>480</v>
      </c>
    </row>
    <row r="57" ht="15" customHeight="1" spans="1:3">
      <c r="A57" s="179" t="s">
        <v>1217</v>
      </c>
      <c r="B57" s="571">
        <v>480</v>
      </c>
      <c r="C57" s="574">
        <v>480</v>
      </c>
    </row>
    <row r="58" ht="15" customHeight="1" spans="1:3">
      <c r="A58" s="179" t="s">
        <v>518</v>
      </c>
      <c r="B58" s="571"/>
      <c r="C58" s="574"/>
    </row>
    <row r="59" ht="15" customHeight="1" spans="1:3">
      <c r="A59" s="179" t="s">
        <v>1218</v>
      </c>
      <c r="B59" s="571"/>
      <c r="C59" s="574"/>
    </row>
    <row r="60" ht="15" customHeight="1" spans="1:3">
      <c r="A60" s="297" t="s">
        <v>1219</v>
      </c>
      <c r="B60" s="569">
        <v>6117</v>
      </c>
      <c r="C60" s="575">
        <v>6117</v>
      </c>
    </row>
    <row r="61" ht="15" customHeight="1" spans="1:3">
      <c r="A61" s="179" t="s">
        <v>1220</v>
      </c>
      <c r="B61" s="571">
        <v>6052</v>
      </c>
      <c r="C61" s="574">
        <v>6052</v>
      </c>
    </row>
    <row r="62" ht="15" customHeight="1" spans="1:3">
      <c r="A62" s="179" t="s">
        <v>1221</v>
      </c>
      <c r="B62" s="571">
        <v>47</v>
      </c>
      <c r="C62" s="574">
        <v>47</v>
      </c>
    </row>
    <row r="63" ht="15" customHeight="1" spans="1:3">
      <c r="A63" s="179" t="s">
        <v>1222</v>
      </c>
      <c r="B63" s="571">
        <v>18</v>
      </c>
      <c r="C63" s="574">
        <v>18</v>
      </c>
    </row>
    <row r="64" ht="15" customHeight="1" spans="1:3">
      <c r="A64" s="179" t="s">
        <v>1223</v>
      </c>
      <c r="B64" s="571"/>
      <c r="C64" s="574"/>
    </row>
    <row r="65" ht="15" customHeight="1" spans="1:3">
      <c r="A65" s="297" t="s">
        <v>1224</v>
      </c>
      <c r="B65" s="571"/>
      <c r="C65" s="574"/>
    </row>
    <row r="66" ht="15" customHeight="1" spans="1:3">
      <c r="A66" s="179" t="s">
        <v>1225</v>
      </c>
      <c r="B66" s="571"/>
      <c r="C66" s="574"/>
    </row>
    <row r="67" ht="15" customHeight="1" spans="1:3">
      <c r="A67" s="179" t="s">
        <v>1226</v>
      </c>
      <c r="B67" s="571"/>
      <c r="C67" s="574"/>
    </row>
    <row r="68" ht="15" customHeight="1" spans="1:3">
      <c r="A68" s="297" t="s">
        <v>1227</v>
      </c>
      <c r="B68" s="569">
        <v>3703</v>
      </c>
      <c r="C68" s="575">
        <v>581</v>
      </c>
    </row>
    <row r="69" ht="15" customHeight="1" spans="1:3">
      <c r="A69" s="179" t="s">
        <v>1228</v>
      </c>
      <c r="B69" s="571"/>
      <c r="C69" s="574"/>
    </row>
    <row r="70" ht="15" customHeight="1" spans="1:3">
      <c r="A70" s="179" t="s">
        <v>1229</v>
      </c>
      <c r="B70" s="571"/>
      <c r="C70" s="574"/>
    </row>
    <row r="71" ht="15" customHeight="1" spans="1:3">
      <c r="A71" s="179" t="s">
        <v>1230</v>
      </c>
      <c r="B71" s="571"/>
      <c r="C71" s="574"/>
    </row>
    <row r="72" ht="15" customHeight="1" spans="1:3">
      <c r="A72" s="179" t="s">
        <v>1000</v>
      </c>
      <c r="B72" s="571">
        <v>3703</v>
      </c>
      <c r="C72" s="574">
        <v>581</v>
      </c>
    </row>
    <row r="73" ht="15" customHeight="1" spans="1:3">
      <c r="A73" s="564" t="s">
        <v>1231</v>
      </c>
      <c r="B73" s="575">
        <f>B5+B10+B21+B29+B36+B40+B43+B50+B56+B60+B68</f>
        <v>236569</v>
      </c>
      <c r="C73" s="575">
        <f>C5+C10+C21+C29+C36+C40+C43+C50+C56+C60+C68</f>
        <v>220005</v>
      </c>
    </row>
    <row r="74" ht="24" customHeight="1"/>
    <row r="75" ht="24" customHeight="1"/>
    <row r="76" ht="24" customHeight="1"/>
    <row r="77" ht="24" customHeight="1"/>
    <row r="78" ht="24" customHeight="1"/>
    <row r="79" ht="24" customHeight="1"/>
    <row r="80" ht="24" customHeight="1"/>
    <row r="81" ht="24" customHeight="1"/>
  </sheetData>
  <mergeCells count="1">
    <mergeCell ref="A2:C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81"/>
  <sheetViews>
    <sheetView showZeros="0" zoomScale="85" zoomScaleNormal="85" workbookViewId="0">
      <selection activeCell="A1" sqref="A1"/>
    </sheetView>
  </sheetViews>
  <sheetFormatPr defaultColWidth="10.0666666666667" defaultRowHeight="13.5"/>
  <cols>
    <col min="1" max="1" width="50.0916666666667" style="546" customWidth="1"/>
    <col min="2" max="2" width="22.7916666666667" style="547" customWidth="1"/>
    <col min="3" max="3" width="21.0916666666667" style="547" customWidth="1"/>
    <col min="4" max="4" width="10.6333333333333" style="548"/>
    <col min="5" max="6" width="10.0666666666667" style="548"/>
    <col min="7" max="7" width="10.4916666666667" style="548"/>
    <col min="8" max="16384" width="10.0666666666667" style="548"/>
  </cols>
  <sheetData>
    <row r="1" s="302" customFormat="1" ht="24" customHeight="1" spans="1:253">
      <c r="A1" s="549" t="s">
        <v>1232</v>
      </c>
      <c r="B1" s="550"/>
      <c r="C1" s="550"/>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c r="AG1" s="551"/>
      <c r="AH1" s="551"/>
      <c r="AI1" s="551"/>
      <c r="AJ1" s="551"/>
      <c r="AK1" s="551"/>
      <c r="AL1" s="551"/>
      <c r="AM1" s="551"/>
      <c r="AN1" s="551"/>
      <c r="AO1" s="551"/>
      <c r="AP1" s="551"/>
      <c r="AQ1" s="551"/>
      <c r="AR1" s="551"/>
      <c r="AS1" s="551"/>
      <c r="AT1" s="551"/>
      <c r="AU1" s="551"/>
      <c r="AV1" s="551"/>
      <c r="AW1" s="551"/>
      <c r="AX1" s="551"/>
      <c r="AY1" s="551"/>
      <c r="AZ1" s="551"/>
      <c r="BA1" s="551"/>
      <c r="BB1" s="551"/>
      <c r="BC1" s="551"/>
      <c r="BD1" s="551"/>
      <c r="BE1" s="551"/>
      <c r="BF1" s="551"/>
      <c r="BG1" s="551"/>
      <c r="BH1" s="551"/>
      <c r="BI1" s="551"/>
      <c r="BJ1" s="551"/>
      <c r="BK1" s="551"/>
      <c r="BL1" s="551"/>
      <c r="BM1" s="551"/>
      <c r="BN1" s="551"/>
      <c r="BO1" s="551"/>
      <c r="BP1" s="551"/>
      <c r="BQ1" s="551"/>
      <c r="BR1" s="551"/>
      <c r="BS1" s="551"/>
      <c r="BT1" s="551"/>
      <c r="BU1" s="551"/>
      <c r="BV1" s="551"/>
      <c r="BW1" s="551"/>
      <c r="BX1" s="551"/>
      <c r="BY1" s="551"/>
      <c r="BZ1" s="551"/>
      <c r="CA1" s="551"/>
      <c r="CB1" s="551"/>
      <c r="CC1" s="551"/>
      <c r="CD1" s="551"/>
      <c r="CE1" s="551"/>
      <c r="CF1" s="551"/>
      <c r="CG1" s="551"/>
      <c r="CH1" s="551"/>
      <c r="CI1" s="551"/>
      <c r="CJ1" s="551"/>
      <c r="CK1" s="551"/>
      <c r="CL1" s="551"/>
      <c r="CM1" s="551"/>
      <c r="CN1" s="551"/>
      <c r="CO1" s="551"/>
      <c r="CP1" s="551"/>
      <c r="CQ1" s="551"/>
      <c r="CR1" s="551"/>
      <c r="CS1" s="551"/>
      <c r="CT1" s="551"/>
      <c r="CU1" s="551"/>
      <c r="CV1" s="551"/>
      <c r="CW1" s="551"/>
      <c r="CX1" s="551"/>
      <c r="CY1" s="551"/>
      <c r="CZ1" s="551"/>
      <c r="DA1" s="551"/>
      <c r="DB1" s="551"/>
      <c r="DC1" s="551"/>
      <c r="DD1" s="551"/>
      <c r="DE1" s="551"/>
      <c r="DF1" s="551"/>
      <c r="DG1" s="551"/>
      <c r="DH1" s="551"/>
      <c r="DI1" s="551"/>
      <c r="DJ1" s="551"/>
      <c r="DK1" s="551"/>
      <c r="DL1" s="551"/>
      <c r="DM1" s="551"/>
      <c r="DN1" s="551"/>
      <c r="DO1" s="551"/>
      <c r="DP1" s="551"/>
      <c r="DQ1" s="551"/>
      <c r="DR1" s="551"/>
      <c r="DS1" s="551"/>
      <c r="DT1" s="551"/>
      <c r="DU1" s="551"/>
      <c r="DV1" s="551"/>
      <c r="DW1" s="551"/>
      <c r="DX1" s="551"/>
      <c r="DY1" s="551"/>
      <c r="DZ1" s="551"/>
      <c r="EA1" s="551"/>
      <c r="EB1" s="551"/>
      <c r="EC1" s="551"/>
      <c r="ED1" s="551"/>
      <c r="EE1" s="551"/>
      <c r="EF1" s="551"/>
      <c r="EG1" s="551"/>
      <c r="EH1" s="551"/>
      <c r="EI1" s="551"/>
      <c r="EJ1" s="551"/>
      <c r="EK1" s="551"/>
      <c r="EL1" s="551"/>
      <c r="EM1" s="551"/>
      <c r="EN1" s="551"/>
      <c r="EO1" s="551"/>
      <c r="EP1" s="551"/>
      <c r="EQ1" s="551"/>
      <c r="ER1" s="551"/>
      <c r="ES1" s="551"/>
      <c r="ET1" s="551"/>
      <c r="EU1" s="551"/>
      <c r="EV1" s="551"/>
      <c r="EW1" s="551"/>
      <c r="EX1" s="551"/>
      <c r="EY1" s="551"/>
      <c r="EZ1" s="551"/>
      <c r="FA1" s="551"/>
      <c r="FB1" s="551"/>
      <c r="FC1" s="551"/>
      <c r="FD1" s="551"/>
      <c r="FE1" s="551"/>
      <c r="FF1" s="551"/>
      <c r="FG1" s="551"/>
      <c r="FH1" s="551"/>
      <c r="FI1" s="551"/>
      <c r="FJ1" s="551"/>
      <c r="FK1" s="551"/>
      <c r="FL1" s="551"/>
      <c r="FM1" s="551"/>
      <c r="FN1" s="551"/>
      <c r="FO1" s="551"/>
      <c r="FP1" s="551"/>
      <c r="FQ1" s="551"/>
      <c r="FR1" s="551"/>
      <c r="FS1" s="551"/>
      <c r="FT1" s="551"/>
      <c r="FU1" s="551"/>
      <c r="FV1" s="551"/>
      <c r="FW1" s="551"/>
      <c r="FX1" s="551"/>
      <c r="FY1" s="551"/>
      <c r="FZ1" s="551"/>
      <c r="GA1" s="551"/>
      <c r="GB1" s="551"/>
      <c r="GC1" s="551"/>
      <c r="GD1" s="551"/>
      <c r="GE1" s="551"/>
      <c r="GF1" s="551"/>
      <c r="GG1" s="551"/>
      <c r="GH1" s="551"/>
      <c r="GI1" s="551"/>
      <c r="GJ1" s="551"/>
      <c r="GK1" s="551"/>
      <c r="GL1" s="551"/>
      <c r="GM1" s="551"/>
      <c r="GN1" s="551"/>
      <c r="GO1" s="551"/>
      <c r="GP1" s="551"/>
      <c r="GQ1" s="551"/>
      <c r="GR1" s="551"/>
      <c r="GS1" s="551"/>
      <c r="GT1" s="551"/>
      <c r="GU1" s="551"/>
      <c r="GV1" s="551"/>
      <c r="GW1" s="551"/>
      <c r="GX1" s="551"/>
      <c r="GY1" s="551"/>
      <c r="GZ1" s="551"/>
      <c r="HA1" s="551"/>
      <c r="HB1" s="551"/>
      <c r="HC1" s="551"/>
      <c r="HD1" s="551"/>
      <c r="HE1" s="551"/>
      <c r="HF1" s="551"/>
      <c r="HG1" s="551"/>
      <c r="HH1" s="551"/>
      <c r="HI1" s="551"/>
      <c r="HJ1" s="551"/>
      <c r="HK1" s="551"/>
      <c r="HL1" s="551"/>
      <c r="HM1" s="551"/>
      <c r="HN1" s="551"/>
      <c r="HO1" s="551"/>
      <c r="HP1" s="551"/>
      <c r="HQ1" s="551"/>
      <c r="HR1" s="551"/>
      <c r="HS1" s="551"/>
      <c r="HT1" s="551"/>
      <c r="HU1" s="551"/>
      <c r="HV1" s="551"/>
      <c r="HW1" s="551"/>
      <c r="HX1" s="551"/>
      <c r="HY1" s="551"/>
      <c r="HZ1" s="551"/>
      <c r="IA1" s="551"/>
      <c r="IB1" s="551"/>
      <c r="IC1" s="551"/>
      <c r="ID1" s="551"/>
      <c r="IE1" s="551"/>
      <c r="IF1" s="551"/>
      <c r="IG1" s="551"/>
      <c r="IH1" s="551"/>
      <c r="II1" s="551"/>
      <c r="IJ1" s="551"/>
      <c r="IK1" s="551"/>
      <c r="IL1" s="551"/>
      <c r="IM1" s="551"/>
      <c r="IN1" s="551"/>
      <c r="IO1" s="551"/>
      <c r="IP1" s="551"/>
      <c r="IQ1" s="551"/>
      <c r="IR1" s="551"/>
      <c r="IS1" s="551"/>
    </row>
    <row r="2" s="540" customFormat="1" ht="58" customHeight="1" spans="1:253">
      <c r="A2" s="133" t="s">
        <v>1233</v>
      </c>
      <c r="B2" s="552"/>
      <c r="C2" s="552"/>
    </row>
    <row r="3" s="541" customFormat="1" ht="27" customHeight="1" spans="1:253">
      <c r="A3" s="128"/>
      <c r="B3" s="553"/>
      <c r="C3" s="553" t="s">
        <v>67</v>
      </c>
      <c r="D3" s="554"/>
      <c r="E3" s="554"/>
      <c r="F3" s="554"/>
    </row>
    <row r="4" s="542" customFormat="1" ht="30" customHeight="1" spans="1:253">
      <c r="A4" s="555" t="s">
        <v>1234</v>
      </c>
      <c r="B4" s="556" t="s">
        <v>121</v>
      </c>
      <c r="C4" s="556" t="s">
        <v>6</v>
      </c>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c r="AP4" s="557"/>
      <c r="AQ4" s="557"/>
      <c r="AR4" s="557"/>
      <c r="AS4" s="557"/>
      <c r="AT4" s="557"/>
      <c r="AU4" s="557"/>
      <c r="AV4" s="557"/>
      <c r="AW4" s="557"/>
      <c r="AX4" s="557"/>
      <c r="AY4" s="557"/>
      <c r="AZ4" s="557"/>
      <c r="BA4" s="557"/>
      <c r="BB4" s="557"/>
      <c r="BC4" s="557"/>
      <c r="BD4" s="557"/>
      <c r="BE4" s="557"/>
      <c r="BF4" s="557"/>
      <c r="BG4" s="557"/>
      <c r="BH4" s="557"/>
      <c r="BI4" s="557"/>
      <c r="BJ4" s="557"/>
      <c r="BK4" s="557"/>
      <c r="BL4" s="557"/>
      <c r="BM4" s="557"/>
      <c r="BN4" s="557"/>
      <c r="BO4" s="557"/>
      <c r="BP4" s="557"/>
      <c r="BQ4" s="557"/>
      <c r="BR4" s="557"/>
      <c r="BS4" s="557"/>
      <c r="BT4" s="557"/>
      <c r="BU4" s="557"/>
      <c r="BV4" s="557"/>
      <c r="BW4" s="557"/>
      <c r="BX4" s="557"/>
      <c r="BY4" s="557"/>
      <c r="BZ4" s="557"/>
      <c r="CA4" s="557"/>
      <c r="CB4" s="557"/>
      <c r="CC4" s="557"/>
      <c r="CD4" s="557"/>
      <c r="CE4" s="557"/>
      <c r="CF4" s="557"/>
      <c r="CG4" s="557"/>
      <c r="CH4" s="557"/>
      <c r="CI4" s="557"/>
      <c r="CJ4" s="557"/>
      <c r="CK4" s="557"/>
      <c r="CL4" s="557"/>
      <c r="CM4" s="557"/>
      <c r="CN4" s="557"/>
      <c r="CO4" s="557"/>
      <c r="CP4" s="557"/>
      <c r="CQ4" s="557"/>
      <c r="CR4" s="557"/>
      <c r="CS4" s="557"/>
      <c r="CT4" s="557"/>
      <c r="CU4" s="557"/>
      <c r="CV4" s="557"/>
      <c r="CW4" s="557"/>
      <c r="CX4" s="557"/>
      <c r="CY4" s="557"/>
      <c r="CZ4" s="557"/>
      <c r="DA4" s="557"/>
      <c r="DB4" s="557"/>
      <c r="DC4" s="557"/>
      <c r="DD4" s="557"/>
      <c r="DE4" s="557"/>
      <c r="DF4" s="557"/>
      <c r="DG4" s="557"/>
      <c r="DH4" s="557"/>
      <c r="DI4" s="557"/>
      <c r="DJ4" s="557"/>
      <c r="DK4" s="557"/>
      <c r="DL4" s="557"/>
      <c r="DM4" s="557"/>
      <c r="DN4" s="557"/>
      <c r="DO4" s="557"/>
      <c r="DP4" s="557"/>
      <c r="DQ4" s="557"/>
      <c r="DR4" s="557"/>
      <c r="DS4" s="557"/>
      <c r="DT4" s="557"/>
      <c r="DU4" s="557"/>
      <c r="DV4" s="557"/>
      <c r="DW4" s="557"/>
      <c r="DX4" s="557"/>
      <c r="DY4" s="557"/>
      <c r="DZ4" s="557"/>
      <c r="EA4" s="557"/>
      <c r="EB4" s="557"/>
      <c r="EC4" s="557"/>
      <c r="ED4" s="557"/>
      <c r="EE4" s="557"/>
      <c r="EF4" s="557"/>
      <c r="EG4" s="557"/>
      <c r="EH4" s="557"/>
      <c r="EI4" s="557"/>
      <c r="EJ4" s="557"/>
      <c r="EK4" s="557"/>
      <c r="EL4" s="557"/>
      <c r="EM4" s="557"/>
      <c r="EN4" s="557"/>
      <c r="EO4" s="557"/>
      <c r="EP4" s="557"/>
      <c r="EQ4" s="557"/>
      <c r="ER4" s="557"/>
      <c r="ES4" s="557"/>
      <c r="ET4" s="557"/>
      <c r="EU4" s="557"/>
      <c r="EV4" s="557"/>
      <c r="EW4" s="557"/>
      <c r="EX4" s="557"/>
      <c r="EY4" s="557"/>
      <c r="EZ4" s="557"/>
      <c r="FA4" s="557"/>
      <c r="FB4" s="557"/>
      <c r="FC4" s="557"/>
      <c r="FD4" s="557"/>
      <c r="FE4" s="557"/>
      <c r="FF4" s="557"/>
      <c r="FG4" s="557"/>
      <c r="FH4" s="557"/>
      <c r="FI4" s="557"/>
      <c r="FJ4" s="557"/>
      <c r="FK4" s="557"/>
      <c r="FL4" s="557"/>
      <c r="FM4" s="557"/>
      <c r="FN4" s="557"/>
      <c r="FO4" s="557"/>
      <c r="FP4" s="557"/>
      <c r="FQ4" s="557"/>
      <c r="FR4" s="557"/>
      <c r="FS4" s="557"/>
      <c r="FT4" s="557"/>
      <c r="FU4" s="557"/>
      <c r="FV4" s="557"/>
      <c r="FW4" s="557"/>
      <c r="FX4" s="557"/>
      <c r="FY4" s="557"/>
      <c r="FZ4" s="557"/>
      <c r="GA4" s="557"/>
      <c r="GB4" s="557"/>
      <c r="GC4" s="557"/>
      <c r="GD4" s="557"/>
      <c r="GE4" s="557"/>
      <c r="GF4" s="557"/>
      <c r="GG4" s="557"/>
      <c r="GH4" s="557"/>
      <c r="GI4" s="557"/>
      <c r="GJ4" s="557"/>
      <c r="GK4" s="557"/>
      <c r="GL4" s="557"/>
      <c r="GM4" s="557"/>
      <c r="GN4" s="557"/>
      <c r="GO4" s="557"/>
      <c r="GP4" s="557"/>
      <c r="GQ4" s="557"/>
      <c r="GR4" s="557"/>
      <c r="GS4" s="557"/>
      <c r="GT4" s="557"/>
      <c r="GU4" s="557"/>
      <c r="GV4" s="557"/>
      <c r="GW4" s="557"/>
      <c r="GX4" s="557"/>
      <c r="GY4" s="557"/>
      <c r="GZ4" s="557"/>
      <c r="HA4" s="557"/>
      <c r="HB4" s="557"/>
      <c r="HC4" s="557"/>
      <c r="HD4" s="557"/>
      <c r="HE4" s="557"/>
      <c r="HF4" s="557"/>
      <c r="HG4" s="557"/>
      <c r="HH4" s="557"/>
      <c r="HI4" s="557"/>
      <c r="HJ4" s="557"/>
      <c r="HK4" s="557"/>
      <c r="HL4" s="557"/>
      <c r="HM4" s="557"/>
      <c r="HN4" s="557"/>
      <c r="HO4" s="557"/>
      <c r="HP4" s="557"/>
      <c r="HQ4" s="557"/>
      <c r="HR4" s="557"/>
      <c r="HS4" s="557"/>
      <c r="HT4" s="557"/>
      <c r="HU4" s="557"/>
      <c r="HV4" s="557"/>
      <c r="HW4" s="557"/>
      <c r="HX4" s="557"/>
      <c r="HY4" s="557"/>
      <c r="HZ4" s="557"/>
      <c r="IA4" s="557"/>
      <c r="IB4" s="557"/>
      <c r="IC4" s="557"/>
      <c r="ID4" s="557"/>
      <c r="IE4" s="557"/>
      <c r="IF4" s="557"/>
      <c r="IG4" s="557"/>
      <c r="IH4" s="557"/>
      <c r="II4" s="557"/>
      <c r="IJ4" s="557"/>
      <c r="IK4" s="557"/>
      <c r="IL4" s="557"/>
      <c r="IM4" s="557"/>
      <c r="IN4" s="557"/>
      <c r="IO4" s="557"/>
      <c r="IP4" s="557"/>
      <c r="IQ4" s="557"/>
      <c r="IR4" s="557"/>
      <c r="IS4" s="557"/>
    </row>
    <row r="5" s="542" customFormat="1" ht="18" customHeight="1" spans="1:253">
      <c r="A5" s="218" t="s">
        <v>1171</v>
      </c>
      <c r="B5" s="558">
        <v>27343</v>
      </c>
      <c r="C5" s="558">
        <v>27343</v>
      </c>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548"/>
      <c r="BN5" s="548"/>
      <c r="BO5" s="548"/>
      <c r="BP5" s="548"/>
      <c r="BQ5" s="548"/>
      <c r="BR5" s="548"/>
      <c r="BS5" s="548"/>
      <c r="BT5" s="548"/>
      <c r="BU5" s="548"/>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8"/>
      <c r="CT5" s="548"/>
      <c r="CU5" s="548"/>
      <c r="CV5" s="548"/>
      <c r="CW5" s="548"/>
      <c r="CX5" s="548"/>
      <c r="CY5" s="548"/>
      <c r="CZ5" s="548"/>
      <c r="DA5" s="548"/>
      <c r="DB5" s="548"/>
      <c r="DC5" s="548"/>
      <c r="DD5" s="548"/>
      <c r="DE5" s="548"/>
      <c r="DF5" s="548"/>
      <c r="DG5" s="548"/>
      <c r="DH5" s="548"/>
      <c r="DI5" s="548"/>
      <c r="DJ5" s="548"/>
      <c r="DK5" s="548"/>
      <c r="DL5" s="548"/>
      <c r="DM5" s="548"/>
      <c r="DN5" s="548"/>
      <c r="DO5" s="548"/>
      <c r="DP5" s="548"/>
      <c r="DQ5" s="548"/>
      <c r="DR5" s="548"/>
      <c r="DS5" s="548"/>
      <c r="DT5" s="548"/>
      <c r="DU5" s="548"/>
      <c r="DV5" s="548"/>
      <c r="DW5" s="548"/>
      <c r="DX5" s="548"/>
      <c r="DY5" s="548"/>
      <c r="DZ5" s="548"/>
      <c r="EA5" s="548"/>
      <c r="EB5" s="548"/>
      <c r="EC5" s="548"/>
      <c r="ED5" s="548"/>
      <c r="EE5" s="548"/>
      <c r="EF5" s="548"/>
      <c r="EG5" s="548"/>
      <c r="EH5" s="548"/>
      <c r="EI5" s="548"/>
      <c r="EJ5" s="548"/>
      <c r="EK5" s="548"/>
      <c r="EL5" s="548"/>
      <c r="EM5" s="548"/>
      <c r="EN5" s="548"/>
      <c r="EO5" s="548"/>
      <c r="EP5" s="548"/>
      <c r="EQ5" s="548"/>
      <c r="ER5" s="548"/>
      <c r="ES5" s="548"/>
      <c r="ET5" s="548"/>
      <c r="EU5" s="548"/>
      <c r="EV5" s="548"/>
      <c r="EW5" s="548"/>
      <c r="EX5" s="548"/>
      <c r="EY5" s="548"/>
      <c r="EZ5" s="548"/>
      <c r="FA5" s="548"/>
      <c r="FB5" s="548"/>
      <c r="FC5" s="548"/>
      <c r="FD5" s="548"/>
      <c r="FE5" s="548"/>
      <c r="FF5" s="548"/>
      <c r="FG5" s="548"/>
      <c r="FH5" s="548"/>
      <c r="FI5" s="548"/>
      <c r="FJ5" s="548"/>
      <c r="FK5" s="548"/>
      <c r="FL5" s="548"/>
      <c r="FM5" s="548"/>
      <c r="FN5" s="548"/>
      <c r="FO5" s="548"/>
      <c r="FP5" s="548"/>
      <c r="FQ5" s="548"/>
      <c r="FR5" s="548"/>
      <c r="FS5" s="548"/>
      <c r="FT5" s="548"/>
      <c r="FU5" s="548"/>
      <c r="FV5" s="548"/>
      <c r="FW5" s="548"/>
      <c r="FX5" s="548"/>
      <c r="FY5" s="548"/>
      <c r="FZ5" s="548"/>
      <c r="GA5" s="548"/>
      <c r="GB5" s="548"/>
      <c r="GC5" s="548"/>
      <c r="GD5" s="548"/>
      <c r="GE5" s="548"/>
      <c r="GF5" s="548"/>
      <c r="GG5" s="548"/>
      <c r="GH5" s="548"/>
      <c r="GI5" s="548"/>
      <c r="GJ5" s="548"/>
      <c r="GK5" s="548"/>
      <c r="GL5" s="548"/>
      <c r="GM5" s="548"/>
      <c r="GN5" s="548"/>
      <c r="GO5" s="548"/>
      <c r="GP5" s="548"/>
      <c r="GQ5" s="548"/>
      <c r="GR5" s="548"/>
      <c r="GS5" s="548"/>
      <c r="GT5" s="548"/>
      <c r="GU5" s="548"/>
      <c r="GV5" s="548"/>
      <c r="GW5" s="548"/>
      <c r="GX5" s="548"/>
      <c r="GY5" s="548"/>
      <c r="GZ5" s="548"/>
      <c r="HA5" s="548"/>
      <c r="HB5" s="548"/>
      <c r="HC5" s="548"/>
      <c r="HD5" s="548"/>
      <c r="HE5" s="548"/>
      <c r="HF5" s="548"/>
      <c r="HG5" s="548"/>
      <c r="HH5" s="548"/>
      <c r="HI5" s="548"/>
      <c r="HJ5" s="548"/>
      <c r="HK5" s="548"/>
      <c r="HL5" s="548"/>
      <c r="HM5" s="548"/>
      <c r="HN5" s="548"/>
      <c r="HO5" s="548"/>
      <c r="HP5" s="548"/>
      <c r="HQ5" s="548"/>
      <c r="HR5" s="548"/>
      <c r="HS5" s="548"/>
      <c r="HT5" s="548"/>
      <c r="HU5" s="548"/>
      <c r="HV5" s="548"/>
      <c r="HW5" s="548"/>
      <c r="HX5" s="548"/>
      <c r="HY5" s="548"/>
      <c r="HZ5" s="548"/>
      <c r="IA5" s="548"/>
      <c r="IB5" s="548"/>
      <c r="IC5" s="548"/>
      <c r="ID5" s="548"/>
      <c r="IE5" s="548"/>
      <c r="IF5" s="548"/>
      <c r="IG5" s="548"/>
      <c r="IH5" s="548"/>
      <c r="II5" s="548"/>
      <c r="IJ5" s="548"/>
      <c r="IK5" s="548"/>
      <c r="IL5" s="548"/>
      <c r="IM5" s="548"/>
      <c r="IN5" s="548"/>
      <c r="IO5" s="548"/>
      <c r="IP5" s="548"/>
      <c r="IQ5" s="548"/>
      <c r="IR5" s="548"/>
      <c r="IS5" s="548"/>
    </row>
    <row r="6" s="543" customFormat="1" ht="18" customHeight="1" spans="1:253">
      <c r="A6" s="221" t="s">
        <v>1172</v>
      </c>
      <c r="B6" s="559">
        <v>19049</v>
      </c>
      <c r="C6" s="559">
        <v>19049</v>
      </c>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c r="BV6" s="548"/>
      <c r="BW6" s="548"/>
      <c r="BX6" s="548"/>
      <c r="BY6" s="548"/>
      <c r="BZ6" s="548"/>
      <c r="CA6" s="548"/>
      <c r="CB6" s="548"/>
      <c r="CC6" s="548"/>
      <c r="CD6" s="548"/>
      <c r="CE6" s="548"/>
      <c r="CF6" s="548"/>
      <c r="CG6" s="548"/>
      <c r="CH6" s="548"/>
      <c r="CI6" s="548"/>
      <c r="CJ6" s="548"/>
      <c r="CK6" s="548"/>
      <c r="CL6" s="548"/>
      <c r="CM6" s="548"/>
      <c r="CN6" s="548"/>
      <c r="CO6" s="548"/>
      <c r="CP6" s="548"/>
      <c r="CQ6" s="548"/>
      <c r="CR6" s="548"/>
      <c r="CS6" s="548"/>
      <c r="CT6" s="548"/>
      <c r="CU6" s="548"/>
      <c r="CV6" s="548"/>
      <c r="CW6" s="548"/>
      <c r="CX6" s="548"/>
      <c r="CY6" s="548"/>
      <c r="CZ6" s="548"/>
      <c r="DA6" s="548"/>
      <c r="DB6" s="548"/>
      <c r="DC6" s="548"/>
      <c r="DD6" s="548"/>
      <c r="DE6" s="548"/>
      <c r="DF6" s="548"/>
      <c r="DG6" s="548"/>
      <c r="DH6" s="548"/>
      <c r="DI6" s="548"/>
      <c r="DJ6" s="548"/>
      <c r="DK6" s="548"/>
      <c r="DL6" s="548"/>
      <c r="DM6" s="548"/>
      <c r="DN6" s="548"/>
      <c r="DO6" s="548"/>
      <c r="DP6" s="548"/>
      <c r="DQ6" s="548"/>
      <c r="DR6" s="548"/>
      <c r="DS6" s="548"/>
      <c r="DT6" s="548"/>
      <c r="DU6" s="548"/>
      <c r="DV6" s="548"/>
      <c r="DW6" s="548"/>
      <c r="DX6" s="548"/>
      <c r="DY6" s="548"/>
      <c r="DZ6" s="548"/>
      <c r="EA6" s="548"/>
      <c r="EB6" s="548"/>
      <c r="EC6" s="548"/>
      <c r="ED6" s="548"/>
      <c r="EE6" s="548"/>
      <c r="EF6" s="548"/>
      <c r="EG6" s="548"/>
      <c r="EH6" s="548"/>
      <c r="EI6" s="548"/>
      <c r="EJ6" s="548"/>
      <c r="EK6" s="548"/>
      <c r="EL6" s="548"/>
      <c r="EM6" s="548"/>
      <c r="EN6" s="548"/>
      <c r="EO6" s="548"/>
      <c r="EP6" s="548"/>
      <c r="EQ6" s="548"/>
      <c r="ER6" s="548"/>
      <c r="ES6" s="548"/>
      <c r="ET6" s="548"/>
      <c r="EU6" s="548"/>
      <c r="EV6" s="548"/>
      <c r="EW6" s="548"/>
      <c r="EX6" s="548"/>
      <c r="EY6" s="548"/>
      <c r="EZ6" s="548"/>
      <c r="FA6" s="548"/>
      <c r="FB6" s="548"/>
      <c r="FC6" s="548"/>
      <c r="FD6" s="548"/>
      <c r="FE6" s="548"/>
      <c r="FF6" s="548"/>
      <c r="FG6" s="548"/>
      <c r="FH6" s="548"/>
      <c r="FI6" s="548"/>
      <c r="FJ6" s="548"/>
      <c r="FK6" s="548"/>
      <c r="FL6" s="548"/>
      <c r="FM6" s="548"/>
      <c r="FN6" s="548"/>
      <c r="FO6" s="548"/>
      <c r="FP6" s="548"/>
      <c r="FQ6" s="548"/>
      <c r="FR6" s="548"/>
      <c r="FS6" s="548"/>
      <c r="FT6" s="548"/>
      <c r="FU6" s="548"/>
      <c r="FV6" s="548"/>
      <c r="FW6" s="548"/>
      <c r="FX6" s="548"/>
      <c r="FY6" s="548"/>
      <c r="FZ6" s="548"/>
      <c r="GA6" s="548"/>
      <c r="GB6" s="548"/>
      <c r="GC6" s="548"/>
      <c r="GD6" s="548"/>
      <c r="GE6" s="548"/>
      <c r="GF6" s="548"/>
      <c r="GG6" s="548"/>
      <c r="GH6" s="548"/>
      <c r="GI6" s="548"/>
      <c r="GJ6" s="548"/>
      <c r="GK6" s="548"/>
      <c r="GL6" s="548"/>
      <c r="GM6" s="548"/>
      <c r="GN6" s="548"/>
      <c r="GO6" s="548"/>
      <c r="GP6" s="548"/>
      <c r="GQ6" s="548"/>
      <c r="GR6" s="548"/>
      <c r="GS6" s="548"/>
      <c r="GT6" s="548"/>
      <c r="GU6" s="548"/>
      <c r="GV6" s="548"/>
      <c r="GW6" s="548"/>
      <c r="GX6" s="548"/>
      <c r="GY6" s="548"/>
      <c r="GZ6" s="548"/>
      <c r="HA6" s="548"/>
      <c r="HB6" s="548"/>
      <c r="HC6" s="548"/>
      <c r="HD6" s="548"/>
      <c r="HE6" s="548"/>
      <c r="HF6" s="548"/>
      <c r="HG6" s="548"/>
      <c r="HH6" s="548"/>
      <c r="HI6" s="548"/>
      <c r="HJ6" s="548"/>
      <c r="HK6" s="548"/>
      <c r="HL6" s="548"/>
      <c r="HM6" s="548"/>
      <c r="HN6" s="548"/>
      <c r="HO6" s="548"/>
      <c r="HP6" s="548"/>
      <c r="HQ6" s="548"/>
      <c r="HR6" s="548"/>
      <c r="HS6" s="548"/>
      <c r="HT6" s="548"/>
      <c r="HU6" s="548"/>
      <c r="HV6" s="548"/>
      <c r="HW6" s="548"/>
      <c r="HX6" s="548"/>
      <c r="HY6" s="548"/>
      <c r="HZ6" s="548"/>
      <c r="IA6" s="548"/>
      <c r="IB6" s="548"/>
      <c r="IC6" s="548"/>
      <c r="ID6" s="548"/>
      <c r="IE6" s="548"/>
      <c r="IF6" s="548"/>
      <c r="IG6" s="548"/>
      <c r="IH6" s="548"/>
      <c r="II6" s="548"/>
      <c r="IJ6" s="548"/>
      <c r="IK6" s="548"/>
      <c r="IL6" s="548"/>
      <c r="IM6" s="548"/>
      <c r="IN6" s="548"/>
      <c r="IO6" s="548"/>
      <c r="IP6" s="548"/>
      <c r="IQ6" s="548"/>
      <c r="IR6" s="548"/>
      <c r="IS6" s="548"/>
    </row>
    <row r="7" s="543" customFormat="1" ht="18" customHeight="1" spans="1:253">
      <c r="A7" s="221" t="s">
        <v>1173</v>
      </c>
      <c r="B7" s="559">
        <v>3630</v>
      </c>
      <c r="C7" s="559">
        <v>3630</v>
      </c>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c r="BW7" s="548"/>
      <c r="BX7" s="548"/>
      <c r="BY7" s="548"/>
      <c r="BZ7" s="548"/>
      <c r="CA7" s="548"/>
      <c r="CB7" s="548"/>
      <c r="CC7" s="548"/>
      <c r="CD7" s="548"/>
      <c r="CE7" s="548"/>
      <c r="CF7" s="548"/>
      <c r="CG7" s="548"/>
      <c r="CH7" s="548"/>
      <c r="CI7" s="548"/>
      <c r="CJ7" s="548"/>
      <c r="CK7" s="548"/>
      <c r="CL7" s="548"/>
      <c r="CM7" s="548"/>
      <c r="CN7" s="548"/>
      <c r="CO7" s="548"/>
      <c r="CP7" s="548"/>
      <c r="CQ7" s="548"/>
      <c r="CR7" s="548"/>
      <c r="CS7" s="548"/>
      <c r="CT7" s="548"/>
      <c r="CU7" s="548"/>
      <c r="CV7" s="548"/>
      <c r="CW7" s="548"/>
      <c r="CX7" s="548"/>
      <c r="CY7" s="548"/>
      <c r="CZ7" s="548"/>
      <c r="DA7" s="548"/>
      <c r="DB7" s="548"/>
      <c r="DC7" s="548"/>
      <c r="DD7" s="548"/>
      <c r="DE7" s="548"/>
      <c r="DF7" s="548"/>
      <c r="DG7" s="548"/>
      <c r="DH7" s="548"/>
      <c r="DI7" s="548"/>
      <c r="DJ7" s="548"/>
      <c r="DK7" s="548"/>
      <c r="DL7" s="548"/>
      <c r="DM7" s="548"/>
      <c r="DN7" s="548"/>
      <c r="DO7" s="548"/>
      <c r="DP7" s="548"/>
      <c r="DQ7" s="548"/>
      <c r="DR7" s="548"/>
      <c r="DS7" s="548"/>
      <c r="DT7" s="548"/>
      <c r="DU7" s="548"/>
      <c r="DV7" s="548"/>
      <c r="DW7" s="548"/>
      <c r="DX7" s="548"/>
      <c r="DY7" s="548"/>
      <c r="DZ7" s="548"/>
      <c r="EA7" s="548"/>
      <c r="EB7" s="548"/>
      <c r="EC7" s="548"/>
      <c r="ED7" s="548"/>
      <c r="EE7" s="548"/>
      <c r="EF7" s="548"/>
      <c r="EG7" s="548"/>
      <c r="EH7" s="548"/>
      <c r="EI7" s="548"/>
      <c r="EJ7" s="548"/>
      <c r="EK7" s="548"/>
      <c r="EL7" s="548"/>
      <c r="EM7" s="548"/>
      <c r="EN7" s="548"/>
      <c r="EO7" s="548"/>
      <c r="EP7" s="548"/>
      <c r="EQ7" s="548"/>
      <c r="ER7" s="548"/>
      <c r="ES7" s="548"/>
      <c r="ET7" s="548"/>
      <c r="EU7" s="548"/>
      <c r="EV7" s="548"/>
      <c r="EW7" s="548"/>
      <c r="EX7" s="548"/>
      <c r="EY7" s="548"/>
      <c r="EZ7" s="548"/>
      <c r="FA7" s="548"/>
      <c r="FB7" s="548"/>
      <c r="FC7" s="548"/>
      <c r="FD7" s="548"/>
      <c r="FE7" s="548"/>
      <c r="FF7" s="548"/>
      <c r="FG7" s="548"/>
      <c r="FH7" s="548"/>
      <c r="FI7" s="548"/>
      <c r="FJ7" s="548"/>
      <c r="FK7" s="548"/>
      <c r="FL7" s="548"/>
      <c r="FM7" s="548"/>
      <c r="FN7" s="548"/>
      <c r="FO7" s="548"/>
      <c r="FP7" s="548"/>
      <c r="FQ7" s="548"/>
      <c r="FR7" s="548"/>
      <c r="FS7" s="548"/>
      <c r="FT7" s="548"/>
      <c r="FU7" s="548"/>
      <c r="FV7" s="548"/>
      <c r="FW7" s="548"/>
      <c r="FX7" s="548"/>
      <c r="FY7" s="548"/>
      <c r="FZ7" s="548"/>
      <c r="GA7" s="548"/>
      <c r="GB7" s="548"/>
      <c r="GC7" s="548"/>
      <c r="GD7" s="548"/>
      <c r="GE7" s="548"/>
      <c r="GF7" s="548"/>
      <c r="GG7" s="548"/>
      <c r="GH7" s="548"/>
      <c r="GI7" s="548"/>
      <c r="GJ7" s="548"/>
      <c r="GK7" s="548"/>
      <c r="GL7" s="548"/>
      <c r="GM7" s="548"/>
      <c r="GN7" s="548"/>
      <c r="GO7" s="548"/>
      <c r="GP7" s="548"/>
      <c r="GQ7" s="548"/>
      <c r="GR7" s="548"/>
      <c r="GS7" s="548"/>
      <c r="GT7" s="548"/>
      <c r="GU7" s="548"/>
      <c r="GV7" s="548"/>
      <c r="GW7" s="548"/>
      <c r="GX7" s="548"/>
      <c r="GY7" s="548"/>
      <c r="GZ7" s="548"/>
      <c r="HA7" s="548"/>
      <c r="HB7" s="548"/>
      <c r="HC7" s="548"/>
      <c r="HD7" s="548"/>
      <c r="HE7" s="548"/>
      <c r="HF7" s="548"/>
      <c r="HG7" s="548"/>
      <c r="HH7" s="548"/>
      <c r="HI7" s="548"/>
      <c r="HJ7" s="548"/>
      <c r="HK7" s="548"/>
      <c r="HL7" s="548"/>
      <c r="HM7" s="548"/>
      <c r="HN7" s="548"/>
      <c r="HO7" s="548"/>
      <c r="HP7" s="548"/>
      <c r="HQ7" s="548"/>
      <c r="HR7" s="548"/>
      <c r="HS7" s="548"/>
      <c r="HT7" s="548"/>
      <c r="HU7" s="548"/>
      <c r="HV7" s="548"/>
      <c r="HW7" s="548"/>
      <c r="HX7" s="548"/>
      <c r="HY7" s="548"/>
      <c r="HZ7" s="548"/>
      <c r="IA7" s="548"/>
      <c r="IB7" s="548"/>
      <c r="IC7" s="548"/>
      <c r="ID7" s="548"/>
      <c r="IE7" s="548"/>
      <c r="IF7" s="548"/>
      <c r="IG7" s="548"/>
      <c r="IH7" s="548"/>
      <c r="II7" s="548"/>
      <c r="IJ7" s="548"/>
      <c r="IK7" s="548"/>
      <c r="IL7" s="548"/>
      <c r="IM7" s="548"/>
      <c r="IN7" s="548"/>
      <c r="IO7" s="548"/>
      <c r="IP7" s="548"/>
      <c r="IQ7" s="548"/>
      <c r="IR7" s="548"/>
      <c r="IS7" s="548"/>
    </row>
    <row r="8" s="543" customFormat="1" ht="18" customHeight="1" spans="1:253">
      <c r="A8" s="221" t="s">
        <v>1174</v>
      </c>
      <c r="B8" s="559">
        <v>3808</v>
      </c>
      <c r="C8" s="559">
        <v>3808</v>
      </c>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8"/>
      <c r="AX8" s="548"/>
      <c r="AY8" s="548"/>
      <c r="AZ8" s="548"/>
      <c r="BA8" s="548"/>
      <c r="BB8" s="548"/>
      <c r="BC8" s="548"/>
      <c r="BD8" s="548"/>
      <c r="BE8" s="548"/>
      <c r="BF8" s="548"/>
      <c r="BG8" s="548"/>
      <c r="BH8" s="548"/>
      <c r="BI8" s="548"/>
      <c r="BJ8" s="548"/>
      <c r="BK8" s="548"/>
      <c r="BL8" s="548"/>
      <c r="BM8" s="548"/>
      <c r="BN8" s="548"/>
      <c r="BO8" s="548"/>
      <c r="BP8" s="548"/>
      <c r="BQ8" s="548"/>
      <c r="BR8" s="548"/>
      <c r="BS8" s="548"/>
      <c r="BT8" s="548"/>
      <c r="BU8" s="548"/>
      <c r="BV8" s="548"/>
      <c r="BW8" s="548"/>
      <c r="BX8" s="548"/>
      <c r="BY8" s="548"/>
      <c r="BZ8" s="548"/>
      <c r="CA8" s="548"/>
      <c r="CB8" s="548"/>
      <c r="CC8" s="548"/>
      <c r="CD8" s="548"/>
      <c r="CE8" s="548"/>
      <c r="CF8" s="548"/>
      <c r="CG8" s="548"/>
      <c r="CH8" s="548"/>
      <c r="CI8" s="548"/>
      <c r="CJ8" s="548"/>
      <c r="CK8" s="548"/>
      <c r="CL8" s="548"/>
      <c r="CM8" s="548"/>
      <c r="CN8" s="548"/>
      <c r="CO8" s="548"/>
      <c r="CP8" s="548"/>
      <c r="CQ8" s="548"/>
      <c r="CR8" s="548"/>
      <c r="CS8" s="548"/>
      <c r="CT8" s="548"/>
      <c r="CU8" s="548"/>
      <c r="CV8" s="548"/>
      <c r="CW8" s="548"/>
      <c r="CX8" s="548"/>
      <c r="CY8" s="548"/>
      <c r="CZ8" s="548"/>
      <c r="DA8" s="548"/>
      <c r="DB8" s="548"/>
      <c r="DC8" s="548"/>
      <c r="DD8" s="548"/>
      <c r="DE8" s="548"/>
      <c r="DF8" s="548"/>
      <c r="DG8" s="548"/>
      <c r="DH8" s="548"/>
      <c r="DI8" s="548"/>
      <c r="DJ8" s="548"/>
      <c r="DK8" s="548"/>
      <c r="DL8" s="548"/>
      <c r="DM8" s="548"/>
      <c r="DN8" s="548"/>
      <c r="DO8" s="548"/>
      <c r="DP8" s="548"/>
      <c r="DQ8" s="548"/>
      <c r="DR8" s="548"/>
      <c r="DS8" s="548"/>
      <c r="DT8" s="548"/>
      <c r="DU8" s="548"/>
      <c r="DV8" s="548"/>
      <c r="DW8" s="548"/>
      <c r="DX8" s="548"/>
      <c r="DY8" s="548"/>
      <c r="DZ8" s="548"/>
      <c r="EA8" s="548"/>
      <c r="EB8" s="548"/>
      <c r="EC8" s="548"/>
      <c r="ED8" s="548"/>
      <c r="EE8" s="548"/>
      <c r="EF8" s="548"/>
      <c r="EG8" s="548"/>
      <c r="EH8" s="548"/>
      <c r="EI8" s="548"/>
      <c r="EJ8" s="548"/>
      <c r="EK8" s="548"/>
      <c r="EL8" s="548"/>
      <c r="EM8" s="548"/>
      <c r="EN8" s="548"/>
      <c r="EO8" s="548"/>
      <c r="EP8" s="548"/>
      <c r="EQ8" s="548"/>
      <c r="ER8" s="548"/>
      <c r="ES8" s="548"/>
      <c r="ET8" s="548"/>
      <c r="EU8" s="548"/>
      <c r="EV8" s="548"/>
      <c r="EW8" s="548"/>
      <c r="EX8" s="548"/>
      <c r="EY8" s="548"/>
      <c r="EZ8" s="548"/>
      <c r="FA8" s="548"/>
      <c r="FB8" s="548"/>
      <c r="FC8" s="548"/>
      <c r="FD8" s="548"/>
      <c r="FE8" s="548"/>
      <c r="FF8" s="548"/>
      <c r="FG8" s="548"/>
      <c r="FH8" s="548"/>
      <c r="FI8" s="548"/>
      <c r="FJ8" s="548"/>
      <c r="FK8" s="548"/>
      <c r="FL8" s="548"/>
      <c r="FM8" s="548"/>
      <c r="FN8" s="548"/>
      <c r="FO8" s="548"/>
      <c r="FP8" s="548"/>
      <c r="FQ8" s="548"/>
      <c r="FR8" s="548"/>
      <c r="FS8" s="548"/>
      <c r="FT8" s="548"/>
      <c r="FU8" s="548"/>
      <c r="FV8" s="548"/>
      <c r="FW8" s="548"/>
      <c r="FX8" s="548"/>
      <c r="FY8" s="548"/>
      <c r="FZ8" s="548"/>
      <c r="GA8" s="548"/>
      <c r="GB8" s="548"/>
      <c r="GC8" s="548"/>
      <c r="GD8" s="548"/>
      <c r="GE8" s="548"/>
      <c r="GF8" s="548"/>
      <c r="GG8" s="548"/>
      <c r="GH8" s="548"/>
      <c r="GI8" s="548"/>
      <c r="GJ8" s="548"/>
      <c r="GK8" s="548"/>
      <c r="GL8" s="548"/>
      <c r="GM8" s="548"/>
      <c r="GN8" s="548"/>
      <c r="GO8" s="548"/>
      <c r="GP8" s="548"/>
      <c r="GQ8" s="548"/>
      <c r="GR8" s="548"/>
      <c r="GS8" s="548"/>
      <c r="GT8" s="548"/>
      <c r="GU8" s="548"/>
      <c r="GV8" s="548"/>
      <c r="GW8" s="548"/>
      <c r="GX8" s="548"/>
      <c r="GY8" s="548"/>
      <c r="GZ8" s="548"/>
      <c r="HA8" s="548"/>
      <c r="HB8" s="548"/>
      <c r="HC8" s="548"/>
      <c r="HD8" s="548"/>
      <c r="HE8" s="548"/>
      <c r="HF8" s="548"/>
      <c r="HG8" s="548"/>
      <c r="HH8" s="548"/>
      <c r="HI8" s="548"/>
      <c r="HJ8" s="548"/>
      <c r="HK8" s="548"/>
      <c r="HL8" s="548"/>
      <c r="HM8" s="548"/>
      <c r="HN8" s="548"/>
      <c r="HO8" s="548"/>
      <c r="HP8" s="548"/>
      <c r="HQ8" s="548"/>
      <c r="HR8" s="548"/>
      <c r="HS8" s="548"/>
      <c r="HT8" s="548"/>
      <c r="HU8" s="548"/>
      <c r="HV8" s="548"/>
      <c r="HW8" s="548"/>
      <c r="HX8" s="548"/>
      <c r="HY8" s="548"/>
      <c r="HZ8" s="548"/>
      <c r="IA8" s="548"/>
      <c r="IB8" s="548"/>
      <c r="IC8" s="548"/>
      <c r="ID8" s="548"/>
      <c r="IE8" s="548"/>
      <c r="IF8" s="548"/>
      <c r="IG8" s="548"/>
      <c r="IH8" s="548"/>
      <c r="II8" s="548"/>
      <c r="IJ8" s="548"/>
      <c r="IK8" s="548"/>
      <c r="IL8" s="548"/>
      <c r="IM8" s="548"/>
      <c r="IN8" s="548"/>
      <c r="IO8" s="548"/>
      <c r="IP8" s="548"/>
      <c r="IQ8" s="548"/>
      <c r="IR8" s="548"/>
      <c r="IS8" s="548"/>
    </row>
    <row r="9" s="543" customFormat="1" ht="18" customHeight="1" spans="1:253">
      <c r="A9" s="221" t="s">
        <v>1175</v>
      </c>
      <c r="B9" s="559">
        <v>856</v>
      </c>
      <c r="C9" s="559">
        <v>856</v>
      </c>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c r="BG9" s="548"/>
      <c r="BH9" s="548"/>
      <c r="BI9" s="548"/>
      <c r="BJ9" s="548"/>
      <c r="BK9" s="548"/>
      <c r="BL9" s="548"/>
      <c r="BM9" s="548"/>
      <c r="BN9" s="548"/>
      <c r="BO9" s="548"/>
      <c r="BP9" s="548"/>
      <c r="BQ9" s="548"/>
      <c r="BR9" s="548"/>
      <c r="BS9" s="548"/>
      <c r="BT9" s="548"/>
      <c r="BU9" s="548"/>
      <c r="BV9" s="548"/>
      <c r="BW9" s="548"/>
      <c r="BX9" s="548"/>
      <c r="BY9" s="548"/>
      <c r="BZ9" s="548"/>
      <c r="CA9" s="548"/>
      <c r="CB9" s="548"/>
      <c r="CC9" s="548"/>
      <c r="CD9" s="548"/>
      <c r="CE9" s="548"/>
      <c r="CF9" s="548"/>
      <c r="CG9" s="548"/>
      <c r="CH9" s="548"/>
      <c r="CI9" s="548"/>
      <c r="CJ9" s="548"/>
      <c r="CK9" s="548"/>
      <c r="CL9" s="548"/>
      <c r="CM9" s="548"/>
      <c r="CN9" s="548"/>
      <c r="CO9" s="548"/>
      <c r="CP9" s="548"/>
      <c r="CQ9" s="548"/>
      <c r="CR9" s="548"/>
      <c r="CS9" s="548"/>
      <c r="CT9" s="548"/>
      <c r="CU9" s="548"/>
      <c r="CV9" s="548"/>
      <c r="CW9" s="548"/>
      <c r="CX9" s="548"/>
      <c r="CY9" s="548"/>
      <c r="CZ9" s="548"/>
      <c r="DA9" s="548"/>
      <c r="DB9" s="548"/>
      <c r="DC9" s="548"/>
      <c r="DD9" s="548"/>
      <c r="DE9" s="548"/>
      <c r="DF9" s="548"/>
      <c r="DG9" s="548"/>
      <c r="DH9" s="548"/>
      <c r="DI9" s="548"/>
      <c r="DJ9" s="548"/>
      <c r="DK9" s="548"/>
      <c r="DL9" s="548"/>
      <c r="DM9" s="548"/>
      <c r="DN9" s="548"/>
      <c r="DO9" s="548"/>
      <c r="DP9" s="548"/>
      <c r="DQ9" s="548"/>
      <c r="DR9" s="548"/>
      <c r="DS9" s="548"/>
      <c r="DT9" s="548"/>
      <c r="DU9" s="548"/>
      <c r="DV9" s="548"/>
      <c r="DW9" s="548"/>
      <c r="DX9" s="548"/>
      <c r="DY9" s="548"/>
      <c r="DZ9" s="548"/>
      <c r="EA9" s="548"/>
      <c r="EB9" s="548"/>
      <c r="EC9" s="548"/>
      <c r="ED9" s="548"/>
      <c r="EE9" s="548"/>
      <c r="EF9" s="548"/>
      <c r="EG9" s="548"/>
      <c r="EH9" s="548"/>
      <c r="EI9" s="548"/>
      <c r="EJ9" s="548"/>
      <c r="EK9" s="548"/>
      <c r="EL9" s="548"/>
      <c r="EM9" s="548"/>
      <c r="EN9" s="548"/>
      <c r="EO9" s="548"/>
      <c r="EP9" s="548"/>
      <c r="EQ9" s="548"/>
      <c r="ER9" s="548"/>
      <c r="ES9" s="548"/>
      <c r="ET9" s="548"/>
      <c r="EU9" s="548"/>
      <c r="EV9" s="548"/>
      <c r="EW9" s="548"/>
      <c r="EX9" s="548"/>
      <c r="EY9" s="548"/>
      <c r="EZ9" s="548"/>
      <c r="FA9" s="548"/>
      <c r="FB9" s="548"/>
      <c r="FC9" s="548"/>
      <c r="FD9" s="548"/>
      <c r="FE9" s="548"/>
      <c r="FF9" s="548"/>
      <c r="FG9" s="548"/>
      <c r="FH9" s="548"/>
      <c r="FI9" s="548"/>
      <c r="FJ9" s="548"/>
      <c r="FK9" s="548"/>
      <c r="FL9" s="548"/>
      <c r="FM9" s="548"/>
      <c r="FN9" s="548"/>
      <c r="FO9" s="548"/>
      <c r="FP9" s="548"/>
      <c r="FQ9" s="548"/>
      <c r="FR9" s="548"/>
      <c r="FS9" s="548"/>
      <c r="FT9" s="548"/>
      <c r="FU9" s="548"/>
      <c r="FV9" s="548"/>
      <c r="FW9" s="548"/>
      <c r="FX9" s="548"/>
      <c r="FY9" s="548"/>
      <c r="FZ9" s="548"/>
      <c r="GA9" s="548"/>
      <c r="GB9" s="548"/>
      <c r="GC9" s="548"/>
      <c r="GD9" s="548"/>
      <c r="GE9" s="548"/>
      <c r="GF9" s="548"/>
      <c r="GG9" s="548"/>
      <c r="GH9" s="548"/>
      <c r="GI9" s="548"/>
      <c r="GJ9" s="548"/>
      <c r="GK9" s="548"/>
      <c r="GL9" s="548"/>
      <c r="GM9" s="548"/>
      <c r="GN9" s="548"/>
      <c r="GO9" s="548"/>
      <c r="GP9" s="548"/>
      <c r="GQ9" s="548"/>
      <c r="GR9" s="548"/>
      <c r="GS9" s="548"/>
      <c r="GT9" s="548"/>
      <c r="GU9" s="548"/>
      <c r="GV9" s="548"/>
      <c r="GW9" s="548"/>
      <c r="GX9" s="548"/>
      <c r="GY9" s="548"/>
      <c r="GZ9" s="548"/>
      <c r="HA9" s="548"/>
      <c r="HB9" s="548"/>
      <c r="HC9" s="548"/>
      <c r="HD9" s="548"/>
      <c r="HE9" s="548"/>
      <c r="HF9" s="548"/>
      <c r="HG9" s="548"/>
      <c r="HH9" s="548"/>
      <c r="HI9" s="548"/>
      <c r="HJ9" s="548"/>
      <c r="HK9" s="548"/>
      <c r="HL9" s="548"/>
      <c r="HM9" s="548"/>
      <c r="HN9" s="548"/>
      <c r="HO9" s="548"/>
      <c r="HP9" s="548"/>
      <c r="HQ9" s="548"/>
      <c r="HR9" s="548"/>
      <c r="HS9" s="548"/>
      <c r="HT9" s="548"/>
      <c r="HU9" s="548"/>
      <c r="HV9" s="548"/>
      <c r="HW9" s="548"/>
      <c r="HX9" s="548"/>
      <c r="HY9" s="548"/>
      <c r="HZ9" s="548"/>
      <c r="IA9" s="548"/>
      <c r="IB9" s="548"/>
      <c r="IC9" s="548"/>
      <c r="ID9" s="548"/>
      <c r="IE9" s="548"/>
      <c r="IF9" s="548"/>
      <c r="IG9" s="548"/>
      <c r="IH9" s="548"/>
      <c r="II9" s="548"/>
      <c r="IJ9" s="548"/>
      <c r="IK9" s="548"/>
      <c r="IL9" s="548"/>
      <c r="IM9" s="548"/>
      <c r="IN9" s="548"/>
      <c r="IO9" s="548"/>
      <c r="IP9" s="548"/>
      <c r="IQ9" s="548"/>
      <c r="IR9" s="548"/>
      <c r="IS9" s="548"/>
    </row>
    <row r="10" s="544" customFormat="1" ht="18" customHeight="1" spans="1:253">
      <c r="A10" s="218" t="s">
        <v>1176</v>
      </c>
      <c r="B10" s="558">
        <v>5047</v>
      </c>
      <c r="C10" s="558">
        <v>5047</v>
      </c>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c r="BG10" s="548"/>
      <c r="BH10" s="548"/>
      <c r="BI10" s="548"/>
      <c r="BJ10" s="548"/>
      <c r="BK10" s="548"/>
      <c r="BL10" s="548"/>
      <c r="BM10" s="548"/>
      <c r="BN10" s="548"/>
      <c r="BO10" s="548"/>
      <c r="BP10" s="548"/>
      <c r="BQ10" s="548"/>
      <c r="BR10" s="548"/>
      <c r="BS10" s="548"/>
      <c r="BT10" s="548"/>
      <c r="BU10" s="548"/>
      <c r="BV10" s="548"/>
      <c r="BW10" s="548"/>
      <c r="BX10" s="548"/>
      <c r="BY10" s="548"/>
      <c r="BZ10" s="548"/>
      <c r="CA10" s="548"/>
      <c r="CB10" s="548"/>
      <c r="CC10" s="548"/>
      <c r="CD10" s="548"/>
      <c r="CE10" s="548"/>
      <c r="CF10" s="548"/>
      <c r="CG10" s="548"/>
      <c r="CH10" s="548"/>
      <c r="CI10" s="548"/>
      <c r="CJ10" s="548"/>
      <c r="CK10" s="548"/>
      <c r="CL10" s="548"/>
      <c r="CM10" s="548"/>
      <c r="CN10" s="548"/>
      <c r="CO10" s="548"/>
      <c r="CP10" s="548"/>
      <c r="CQ10" s="548"/>
      <c r="CR10" s="548"/>
      <c r="CS10" s="548"/>
      <c r="CT10" s="548"/>
      <c r="CU10" s="548"/>
      <c r="CV10" s="548"/>
      <c r="CW10" s="548"/>
      <c r="CX10" s="548"/>
      <c r="CY10" s="548"/>
      <c r="CZ10" s="548"/>
      <c r="DA10" s="548"/>
      <c r="DB10" s="548"/>
      <c r="DC10" s="548"/>
      <c r="DD10" s="548"/>
      <c r="DE10" s="548"/>
      <c r="DF10" s="548"/>
      <c r="DG10" s="548"/>
      <c r="DH10" s="548"/>
      <c r="DI10" s="548"/>
      <c r="DJ10" s="548"/>
      <c r="DK10" s="548"/>
      <c r="DL10" s="548"/>
      <c r="DM10" s="548"/>
      <c r="DN10" s="548"/>
      <c r="DO10" s="548"/>
      <c r="DP10" s="548"/>
      <c r="DQ10" s="548"/>
      <c r="DR10" s="548"/>
      <c r="DS10" s="548"/>
      <c r="DT10" s="548"/>
      <c r="DU10" s="548"/>
      <c r="DV10" s="548"/>
      <c r="DW10" s="548"/>
      <c r="DX10" s="548"/>
      <c r="DY10" s="548"/>
      <c r="DZ10" s="548"/>
      <c r="EA10" s="548"/>
      <c r="EB10" s="548"/>
      <c r="EC10" s="548"/>
      <c r="ED10" s="548"/>
      <c r="EE10" s="548"/>
      <c r="EF10" s="548"/>
      <c r="EG10" s="548"/>
      <c r="EH10" s="548"/>
      <c r="EI10" s="548"/>
      <c r="EJ10" s="548"/>
      <c r="EK10" s="548"/>
      <c r="EL10" s="548"/>
      <c r="EM10" s="548"/>
      <c r="EN10" s="548"/>
      <c r="EO10" s="548"/>
      <c r="EP10" s="548"/>
      <c r="EQ10" s="548"/>
      <c r="ER10" s="548"/>
      <c r="ES10" s="548"/>
      <c r="ET10" s="548"/>
      <c r="EU10" s="548"/>
      <c r="EV10" s="548"/>
      <c r="EW10" s="548"/>
      <c r="EX10" s="548"/>
      <c r="EY10" s="548"/>
      <c r="EZ10" s="548"/>
      <c r="FA10" s="548"/>
      <c r="FB10" s="548"/>
      <c r="FC10" s="548"/>
      <c r="FD10" s="548"/>
      <c r="FE10" s="548"/>
      <c r="FF10" s="548"/>
      <c r="FG10" s="548"/>
      <c r="FH10" s="548"/>
      <c r="FI10" s="548"/>
      <c r="FJ10" s="548"/>
      <c r="FK10" s="548"/>
      <c r="FL10" s="548"/>
      <c r="FM10" s="548"/>
      <c r="FN10" s="548"/>
      <c r="FO10" s="548"/>
      <c r="FP10" s="548"/>
      <c r="FQ10" s="548"/>
      <c r="FR10" s="548"/>
      <c r="FS10" s="548"/>
      <c r="FT10" s="548"/>
      <c r="FU10" s="548"/>
      <c r="FV10" s="548"/>
      <c r="FW10" s="548"/>
      <c r="FX10" s="548"/>
      <c r="FY10" s="548"/>
      <c r="FZ10" s="548"/>
      <c r="GA10" s="548"/>
      <c r="GB10" s="548"/>
      <c r="GC10" s="548"/>
      <c r="GD10" s="548"/>
      <c r="GE10" s="548"/>
      <c r="GF10" s="548"/>
      <c r="GG10" s="548"/>
      <c r="GH10" s="548"/>
      <c r="GI10" s="548"/>
      <c r="GJ10" s="548"/>
      <c r="GK10" s="548"/>
      <c r="GL10" s="548"/>
      <c r="GM10" s="548"/>
      <c r="GN10" s="548"/>
      <c r="GO10" s="548"/>
      <c r="GP10" s="548"/>
      <c r="GQ10" s="548"/>
      <c r="GR10" s="548"/>
      <c r="GS10" s="548"/>
      <c r="GT10" s="548"/>
      <c r="GU10" s="548"/>
      <c r="GV10" s="548"/>
      <c r="GW10" s="548"/>
      <c r="GX10" s="548"/>
      <c r="GY10" s="548"/>
      <c r="GZ10" s="548"/>
      <c r="HA10" s="548"/>
      <c r="HB10" s="548"/>
      <c r="HC10" s="548"/>
      <c r="HD10" s="548"/>
      <c r="HE10" s="548"/>
      <c r="HF10" s="548"/>
      <c r="HG10" s="548"/>
      <c r="HH10" s="548"/>
      <c r="HI10" s="548"/>
      <c r="HJ10" s="548"/>
      <c r="HK10" s="548"/>
      <c r="HL10" s="548"/>
      <c r="HM10" s="548"/>
      <c r="HN10" s="548"/>
      <c r="HO10" s="548"/>
      <c r="HP10" s="548"/>
      <c r="HQ10" s="548"/>
      <c r="HR10" s="548"/>
      <c r="HS10" s="548"/>
      <c r="HT10" s="548"/>
      <c r="HU10" s="548"/>
      <c r="HV10" s="548"/>
      <c r="HW10" s="548"/>
      <c r="HX10" s="548"/>
      <c r="HY10" s="548"/>
      <c r="HZ10" s="548"/>
      <c r="IA10" s="548"/>
      <c r="IB10" s="548"/>
      <c r="IC10" s="548"/>
      <c r="ID10" s="548"/>
      <c r="IE10" s="548"/>
      <c r="IF10" s="548"/>
      <c r="IG10" s="548"/>
      <c r="IH10" s="548"/>
      <c r="II10" s="548"/>
      <c r="IJ10" s="548"/>
      <c r="IK10" s="548"/>
      <c r="IL10" s="548"/>
      <c r="IM10" s="548"/>
      <c r="IN10" s="548"/>
      <c r="IO10" s="548"/>
      <c r="IP10" s="548"/>
      <c r="IQ10" s="548"/>
      <c r="IR10" s="548"/>
      <c r="IS10" s="548"/>
    </row>
    <row r="11" s="545" customFormat="1" ht="18" customHeight="1" spans="1:253">
      <c r="A11" s="221" t="s">
        <v>1177</v>
      </c>
      <c r="B11" s="560">
        <v>3646</v>
      </c>
      <c r="C11" s="558">
        <v>3646</v>
      </c>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548"/>
      <c r="BL11" s="548"/>
      <c r="BM11" s="548"/>
      <c r="BN11" s="548"/>
      <c r="BO11" s="548"/>
      <c r="BP11" s="548"/>
      <c r="BQ11" s="548"/>
      <c r="BR11" s="548"/>
      <c r="BS11" s="548"/>
      <c r="BT11" s="548"/>
      <c r="BU11" s="548"/>
      <c r="BV11" s="548"/>
      <c r="BW11" s="548"/>
      <c r="BX11" s="548"/>
      <c r="BY11" s="548"/>
      <c r="BZ11" s="548"/>
      <c r="CA11" s="548"/>
      <c r="CB11" s="548"/>
      <c r="CC11" s="548"/>
      <c r="CD11" s="548"/>
      <c r="CE11" s="548"/>
      <c r="CF11" s="548"/>
      <c r="CG11" s="548"/>
      <c r="CH11" s="548"/>
      <c r="CI11" s="548"/>
      <c r="CJ11" s="548"/>
      <c r="CK11" s="548"/>
      <c r="CL11" s="548"/>
      <c r="CM11" s="548"/>
      <c r="CN11" s="548"/>
      <c r="CO11" s="548"/>
      <c r="CP11" s="548"/>
      <c r="CQ11" s="548"/>
      <c r="CR11" s="548"/>
      <c r="CS11" s="548"/>
      <c r="CT11" s="548"/>
      <c r="CU11" s="548"/>
      <c r="CV11" s="548"/>
      <c r="CW11" s="548"/>
      <c r="CX11" s="548"/>
      <c r="CY11" s="548"/>
      <c r="CZ11" s="548"/>
      <c r="DA11" s="548"/>
      <c r="DB11" s="548"/>
      <c r="DC11" s="548"/>
      <c r="DD11" s="548"/>
      <c r="DE11" s="548"/>
      <c r="DF11" s="548"/>
      <c r="DG11" s="548"/>
      <c r="DH11" s="548"/>
      <c r="DI11" s="548"/>
      <c r="DJ11" s="548"/>
      <c r="DK11" s="548"/>
      <c r="DL11" s="548"/>
      <c r="DM11" s="548"/>
      <c r="DN11" s="548"/>
      <c r="DO11" s="548"/>
      <c r="DP11" s="548"/>
      <c r="DQ11" s="548"/>
      <c r="DR11" s="548"/>
      <c r="DS11" s="548"/>
      <c r="DT11" s="548"/>
      <c r="DU11" s="548"/>
      <c r="DV11" s="548"/>
      <c r="DW11" s="548"/>
      <c r="DX11" s="548"/>
      <c r="DY11" s="548"/>
      <c r="DZ11" s="548"/>
      <c r="EA11" s="548"/>
      <c r="EB11" s="548"/>
      <c r="EC11" s="548"/>
      <c r="ED11" s="548"/>
      <c r="EE11" s="548"/>
      <c r="EF11" s="548"/>
      <c r="EG11" s="548"/>
      <c r="EH11" s="548"/>
      <c r="EI11" s="548"/>
      <c r="EJ11" s="548"/>
      <c r="EK11" s="548"/>
      <c r="EL11" s="548"/>
      <c r="EM11" s="548"/>
      <c r="EN11" s="548"/>
      <c r="EO11" s="548"/>
      <c r="EP11" s="548"/>
      <c r="EQ11" s="548"/>
      <c r="ER11" s="548"/>
      <c r="ES11" s="548"/>
      <c r="ET11" s="548"/>
      <c r="EU11" s="548"/>
      <c r="EV11" s="548"/>
      <c r="EW11" s="548"/>
      <c r="EX11" s="548"/>
      <c r="EY11" s="548"/>
      <c r="EZ11" s="548"/>
      <c r="FA11" s="548"/>
      <c r="FB11" s="548"/>
      <c r="FC11" s="548"/>
      <c r="FD11" s="548"/>
      <c r="FE11" s="548"/>
      <c r="FF11" s="548"/>
      <c r="FG11" s="548"/>
      <c r="FH11" s="548"/>
      <c r="FI11" s="548"/>
      <c r="FJ11" s="548"/>
      <c r="FK11" s="548"/>
      <c r="FL11" s="548"/>
      <c r="FM11" s="548"/>
      <c r="FN11" s="548"/>
      <c r="FO11" s="548"/>
      <c r="FP11" s="548"/>
      <c r="FQ11" s="548"/>
      <c r="FR11" s="548"/>
      <c r="FS11" s="548"/>
      <c r="FT11" s="548"/>
      <c r="FU11" s="548"/>
      <c r="FV11" s="548"/>
      <c r="FW11" s="548"/>
      <c r="FX11" s="548"/>
      <c r="FY11" s="548"/>
      <c r="FZ11" s="548"/>
      <c r="GA11" s="548"/>
      <c r="GB11" s="548"/>
      <c r="GC11" s="548"/>
      <c r="GD11" s="548"/>
      <c r="GE11" s="548"/>
      <c r="GF11" s="548"/>
      <c r="GG11" s="548"/>
      <c r="GH11" s="548"/>
      <c r="GI11" s="548"/>
      <c r="GJ11" s="548"/>
      <c r="GK11" s="548"/>
      <c r="GL11" s="548"/>
      <c r="GM11" s="548"/>
      <c r="GN11" s="548"/>
      <c r="GO11" s="548"/>
      <c r="GP11" s="548"/>
      <c r="GQ11" s="548"/>
      <c r="GR11" s="548"/>
      <c r="GS11" s="548"/>
      <c r="GT11" s="548"/>
      <c r="GU11" s="548"/>
      <c r="GV11" s="548"/>
      <c r="GW11" s="548"/>
      <c r="GX11" s="548"/>
      <c r="GY11" s="548"/>
      <c r="GZ11" s="548"/>
      <c r="HA11" s="548"/>
      <c r="HB11" s="548"/>
      <c r="HC11" s="548"/>
      <c r="HD11" s="548"/>
      <c r="HE11" s="548"/>
      <c r="HF11" s="548"/>
      <c r="HG11" s="548"/>
      <c r="HH11" s="548"/>
      <c r="HI11" s="548"/>
      <c r="HJ11" s="548"/>
      <c r="HK11" s="548"/>
      <c r="HL11" s="548"/>
      <c r="HM11" s="548"/>
      <c r="HN11" s="548"/>
      <c r="HO11" s="548"/>
      <c r="HP11" s="548"/>
      <c r="HQ11" s="548"/>
      <c r="HR11" s="548"/>
      <c r="HS11" s="548"/>
      <c r="HT11" s="548"/>
      <c r="HU11" s="548"/>
      <c r="HV11" s="548"/>
      <c r="HW11" s="548"/>
      <c r="HX11" s="548"/>
      <c r="HY11" s="548"/>
      <c r="HZ11" s="548"/>
      <c r="IA11" s="548"/>
      <c r="IB11" s="548"/>
      <c r="IC11" s="548"/>
      <c r="ID11" s="548"/>
      <c r="IE11" s="548"/>
      <c r="IF11" s="548"/>
      <c r="IG11" s="548"/>
      <c r="IH11" s="548"/>
      <c r="II11" s="548"/>
      <c r="IJ11" s="548"/>
      <c r="IK11" s="548"/>
      <c r="IL11" s="548"/>
      <c r="IM11" s="548"/>
      <c r="IN11" s="548"/>
      <c r="IO11" s="548"/>
      <c r="IP11" s="548"/>
      <c r="IQ11" s="548"/>
      <c r="IR11" s="548"/>
      <c r="IS11" s="548"/>
    </row>
    <row r="12" s="545" customFormat="1" ht="18" customHeight="1" spans="1:253">
      <c r="A12" s="221" t="s">
        <v>1178</v>
      </c>
      <c r="B12" s="560"/>
      <c r="C12" s="558"/>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48"/>
      <c r="AM12" s="548"/>
      <c r="AN12" s="548"/>
      <c r="AO12" s="548"/>
      <c r="AP12" s="548"/>
      <c r="AQ12" s="548"/>
      <c r="AR12" s="548"/>
      <c r="AS12" s="548"/>
      <c r="AT12" s="548"/>
      <c r="AU12" s="548"/>
      <c r="AV12" s="548"/>
      <c r="AW12" s="548"/>
      <c r="AX12" s="548"/>
      <c r="AY12" s="548"/>
      <c r="AZ12" s="548"/>
      <c r="BA12" s="548"/>
      <c r="BB12" s="548"/>
      <c r="BC12" s="548"/>
      <c r="BD12" s="548"/>
      <c r="BE12" s="548"/>
      <c r="BF12" s="548"/>
      <c r="BG12" s="548"/>
      <c r="BH12" s="548"/>
      <c r="BI12" s="548"/>
      <c r="BJ12" s="548"/>
      <c r="BK12" s="548"/>
      <c r="BL12" s="548"/>
      <c r="BM12" s="548"/>
      <c r="BN12" s="548"/>
      <c r="BO12" s="548"/>
      <c r="BP12" s="548"/>
      <c r="BQ12" s="548"/>
      <c r="BR12" s="548"/>
      <c r="BS12" s="548"/>
      <c r="BT12" s="548"/>
      <c r="BU12" s="548"/>
      <c r="BV12" s="548"/>
      <c r="BW12" s="548"/>
      <c r="BX12" s="548"/>
      <c r="BY12" s="548"/>
      <c r="BZ12" s="548"/>
      <c r="CA12" s="548"/>
      <c r="CB12" s="548"/>
      <c r="CC12" s="548"/>
      <c r="CD12" s="548"/>
      <c r="CE12" s="548"/>
      <c r="CF12" s="548"/>
      <c r="CG12" s="548"/>
      <c r="CH12" s="548"/>
      <c r="CI12" s="548"/>
      <c r="CJ12" s="548"/>
      <c r="CK12" s="548"/>
      <c r="CL12" s="548"/>
      <c r="CM12" s="548"/>
      <c r="CN12" s="548"/>
      <c r="CO12" s="548"/>
      <c r="CP12" s="548"/>
      <c r="CQ12" s="548"/>
      <c r="CR12" s="548"/>
      <c r="CS12" s="548"/>
      <c r="CT12" s="548"/>
      <c r="CU12" s="548"/>
      <c r="CV12" s="548"/>
      <c r="CW12" s="548"/>
      <c r="CX12" s="548"/>
      <c r="CY12" s="548"/>
      <c r="CZ12" s="548"/>
      <c r="DA12" s="548"/>
      <c r="DB12" s="548"/>
      <c r="DC12" s="548"/>
      <c r="DD12" s="548"/>
      <c r="DE12" s="548"/>
      <c r="DF12" s="548"/>
      <c r="DG12" s="548"/>
      <c r="DH12" s="548"/>
      <c r="DI12" s="548"/>
      <c r="DJ12" s="548"/>
      <c r="DK12" s="548"/>
      <c r="DL12" s="548"/>
      <c r="DM12" s="548"/>
      <c r="DN12" s="548"/>
      <c r="DO12" s="548"/>
      <c r="DP12" s="548"/>
      <c r="DQ12" s="548"/>
      <c r="DR12" s="548"/>
      <c r="DS12" s="548"/>
      <c r="DT12" s="548"/>
      <c r="DU12" s="548"/>
      <c r="DV12" s="548"/>
      <c r="DW12" s="548"/>
      <c r="DX12" s="548"/>
      <c r="DY12" s="548"/>
      <c r="DZ12" s="548"/>
      <c r="EA12" s="548"/>
      <c r="EB12" s="548"/>
      <c r="EC12" s="548"/>
      <c r="ED12" s="548"/>
      <c r="EE12" s="548"/>
      <c r="EF12" s="548"/>
      <c r="EG12" s="548"/>
      <c r="EH12" s="548"/>
      <c r="EI12" s="548"/>
      <c r="EJ12" s="548"/>
      <c r="EK12" s="548"/>
      <c r="EL12" s="548"/>
      <c r="EM12" s="548"/>
      <c r="EN12" s="548"/>
      <c r="EO12" s="548"/>
      <c r="EP12" s="548"/>
      <c r="EQ12" s="548"/>
      <c r="ER12" s="548"/>
      <c r="ES12" s="548"/>
      <c r="ET12" s="548"/>
      <c r="EU12" s="548"/>
      <c r="EV12" s="548"/>
      <c r="EW12" s="548"/>
      <c r="EX12" s="548"/>
      <c r="EY12" s="548"/>
      <c r="EZ12" s="548"/>
      <c r="FA12" s="548"/>
      <c r="FB12" s="548"/>
      <c r="FC12" s="548"/>
      <c r="FD12" s="548"/>
      <c r="FE12" s="548"/>
      <c r="FF12" s="548"/>
      <c r="FG12" s="548"/>
      <c r="FH12" s="548"/>
      <c r="FI12" s="548"/>
      <c r="FJ12" s="548"/>
      <c r="FK12" s="548"/>
      <c r="FL12" s="548"/>
      <c r="FM12" s="548"/>
      <c r="FN12" s="548"/>
      <c r="FO12" s="548"/>
      <c r="FP12" s="548"/>
      <c r="FQ12" s="548"/>
      <c r="FR12" s="548"/>
      <c r="FS12" s="548"/>
      <c r="FT12" s="548"/>
      <c r="FU12" s="548"/>
      <c r="FV12" s="548"/>
      <c r="FW12" s="548"/>
      <c r="FX12" s="548"/>
      <c r="FY12" s="548"/>
      <c r="FZ12" s="548"/>
      <c r="GA12" s="548"/>
      <c r="GB12" s="548"/>
      <c r="GC12" s="548"/>
      <c r="GD12" s="548"/>
      <c r="GE12" s="548"/>
      <c r="GF12" s="548"/>
      <c r="GG12" s="548"/>
      <c r="GH12" s="548"/>
      <c r="GI12" s="548"/>
      <c r="GJ12" s="548"/>
      <c r="GK12" s="548"/>
      <c r="GL12" s="548"/>
      <c r="GM12" s="548"/>
      <c r="GN12" s="548"/>
      <c r="GO12" s="548"/>
      <c r="GP12" s="548"/>
      <c r="GQ12" s="548"/>
      <c r="GR12" s="548"/>
      <c r="GS12" s="548"/>
      <c r="GT12" s="548"/>
      <c r="GU12" s="548"/>
      <c r="GV12" s="548"/>
      <c r="GW12" s="548"/>
      <c r="GX12" s="548"/>
      <c r="GY12" s="548"/>
      <c r="GZ12" s="548"/>
      <c r="HA12" s="548"/>
      <c r="HB12" s="548"/>
      <c r="HC12" s="548"/>
      <c r="HD12" s="548"/>
      <c r="HE12" s="548"/>
      <c r="HF12" s="548"/>
      <c r="HG12" s="548"/>
      <c r="HH12" s="548"/>
      <c r="HI12" s="548"/>
      <c r="HJ12" s="548"/>
      <c r="HK12" s="548"/>
      <c r="HL12" s="548"/>
      <c r="HM12" s="548"/>
      <c r="HN12" s="548"/>
      <c r="HO12" s="548"/>
      <c r="HP12" s="548"/>
      <c r="HQ12" s="548"/>
      <c r="HR12" s="548"/>
      <c r="HS12" s="548"/>
      <c r="HT12" s="548"/>
      <c r="HU12" s="548"/>
      <c r="HV12" s="548"/>
      <c r="HW12" s="548"/>
      <c r="HX12" s="548"/>
      <c r="HY12" s="548"/>
      <c r="HZ12" s="548"/>
      <c r="IA12" s="548"/>
      <c r="IB12" s="548"/>
      <c r="IC12" s="548"/>
      <c r="ID12" s="548"/>
      <c r="IE12" s="548"/>
      <c r="IF12" s="548"/>
      <c r="IG12" s="548"/>
      <c r="IH12" s="548"/>
      <c r="II12" s="548"/>
      <c r="IJ12" s="548"/>
      <c r="IK12" s="548"/>
      <c r="IL12" s="548"/>
      <c r="IM12" s="548"/>
      <c r="IN12" s="548"/>
      <c r="IO12" s="548"/>
      <c r="IP12" s="548"/>
      <c r="IQ12" s="548"/>
      <c r="IR12" s="548"/>
      <c r="IS12" s="548"/>
    </row>
    <row r="13" s="543" customFormat="1" ht="18" customHeight="1" spans="1:253">
      <c r="A13" s="221" t="s">
        <v>1179</v>
      </c>
      <c r="B13" s="559">
        <v>48</v>
      </c>
      <c r="C13" s="559">
        <v>48</v>
      </c>
      <c r="D13" s="548"/>
      <c r="E13" s="548"/>
      <c r="F13" s="548"/>
      <c r="G13" s="548"/>
      <c r="H13" s="548"/>
      <c r="I13" s="548"/>
      <c r="J13" s="548"/>
      <c r="K13" s="548"/>
      <c r="L13" s="548"/>
      <c r="M13" s="548"/>
      <c r="N13" s="548"/>
      <c r="O13" s="548"/>
      <c r="P13" s="548"/>
      <c r="Q13" s="548"/>
      <c r="R13" s="548"/>
      <c r="S13" s="548"/>
      <c r="T13" s="548"/>
      <c r="U13" s="548"/>
      <c r="V13" s="548"/>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548"/>
      <c r="AV13" s="548"/>
      <c r="AW13" s="548"/>
      <c r="AX13" s="548"/>
      <c r="AY13" s="548"/>
      <c r="AZ13" s="548"/>
      <c r="BA13" s="548"/>
      <c r="BB13" s="548"/>
      <c r="BC13" s="548"/>
      <c r="BD13" s="548"/>
      <c r="BE13" s="548"/>
      <c r="BF13" s="548"/>
      <c r="BG13" s="548"/>
      <c r="BH13" s="548"/>
      <c r="BI13" s="548"/>
      <c r="BJ13" s="548"/>
      <c r="BK13" s="548"/>
      <c r="BL13" s="548"/>
      <c r="BM13" s="548"/>
      <c r="BN13" s="548"/>
      <c r="BO13" s="548"/>
      <c r="BP13" s="548"/>
      <c r="BQ13" s="548"/>
      <c r="BR13" s="548"/>
      <c r="BS13" s="548"/>
      <c r="BT13" s="548"/>
      <c r="BU13" s="548"/>
      <c r="BV13" s="548"/>
      <c r="BW13" s="548"/>
      <c r="BX13" s="548"/>
      <c r="BY13" s="548"/>
      <c r="BZ13" s="548"/>
      <c r="CA13" s="548"/>
      <c r="CB13" s="548"/>
      <c r="CC13" s="548"/>
      <c r="CD13" s="548"/>
      <c r="CE13" s="548"/>
      <c r="CF13" s="548"/>
      <c r="CG13" s="548"/>
      <c r="CH13" s="548"/>
      <c r="CI13" s="548"/>
      <c r="CJ13" s="548"/>
      <c r="CK13" s="548"/>
      <c r="CL13" s="548"/>
      <c r="CM13" s="548"/>
      <c r="CN13" s="548"/>
      <c r="CO13" s="548"/>
      <c r="CP13" s="548"/>
      <c r="CQ13" s="548"/>
      <c r="CR13" s="548"/>
      <c r="CS13" s="548"/>
      <c r="CT13" s="548"/>
      <c r="CU13" s="548"/>
      <c r="CV13" s="548"/>
      <c r="CW13" s="548"/>
      <c r="CX13" s="548"/>
      <c r="CY13" s="548"/>
      <c r="CZ13" s="548"/>
      <c r="DA13" s="548"/>
      <c r="DB13" s="548"/>
      <c r="DC13" s="548"/>
      <c r="DD13" s="548"/>
      <c r="DE13" s="548"/>
      <c r="DF13" s="548"/>
      <c r="DG13" s="548"/>
      <c r="DH13" s="548"/>
      <c r="DI13" s="548"/>
      <c r="DJ13" s="548"/>
      <c r="DK13" s="548"/>
      <c r="DL13" s="548"/>
      <c r="DM13" s="548"/>
      <c r="DN13" s="548"/>
      <c r="DO13" s="548"/>
      <c r="DP13" s="548"/>
      <c r="DQ13" s="548"/>
      <c r="DR13" s="548"/>
      <c r="DS13" s="548"/>
      <c r="DT13" s="548"/>
      <c r="DU13" s="548"/>
      <c r="DV13" s="548"/>
      <c r="DW13" s="548"/>
      <c r="DX13" s="548"/>
      <c r="DY13" s="548"/>
      <c r="DZ13" s="548"/>
      <c r="EA13" s="548"/>
      <c r="EB13" s="548"/>
      <c r="EC13" s="548"/>
      <c r="ED13" s="548"/>
      <c r="EE13" s="548"/>
      <c r="EF13" s="548"/>
      <c r="EG13" s="548"/>
      <c r="EH13" s="548"/>
      <c r="EI13" s="548"/>
      <c r="EJ13" s="548"/>
      <c r="EK13" s="548"/>
      <c r="EL13" s="548"/>
      <c r="EM13" s="548"/>
      <c r="EN13" s="548"/>
      <c r="EO13" s="548"/>
      <c r="EP13" s="548"/>
      <c r="EQ13" s="548"/>
      <c r="ER13" s="548"/>
      <c r="ES13" s="548"/>
      <c r="ET13" s="548"/>
      <c r="EU13" s="548"/>
      <c r="EV13" s="548"/>
      <c r="EW13" s="548"/>
      <c r="EX13" s="548"/>
      <c r="EY13" s="548"/>
      <c r="EZ13" s="548"/>
      <c r="FA13" s="548"/>
      <c r="FB13" s="548"/>
      <c r="FC13" s="548"/>
      <c r="FD13" s="548"/>
      <c r="FE13" s="548"/>
      <c r="FF13" s="548"/>
      <c r="FG13" s="548"/>
      <c r="FH13" s="548"/>
      <c r="FI13" s="548"/>
      <c r="FJ13" s="548"/>
      <c r="FK13" s="548"/>
      <c r="FL13" s="548"/>
      <c r="FM13" s="548"/>
      <c r="FN13" s="548"/>
      <c r="FO13" s="548"/>
      <c r="FP13" s="548"/>
      <c r="FQ13" s="548"/>
      <c r="FR13" s="548"/>
      <c r="FS13" s="548"/>
      <c r="FT13" s="548"/>
      <c r="FU13" s="548"/>
      <c r="FV13" s="548"/>
      <c r="FW13" s="548"/>
      <c r="FX13" s="548"/>
      <c r="FY13" s="548"/>
      <c r="FZ13" s="548"/>
      <c r="GA13" s="548"/>
      <c r="GB13" s="548"/>
      <c r="GC13" s="548"/>
      <c r="GD13" s="548"/>
      <c r="GE13" s="548"/>
      <c r="GF13" s="548"/>
      <c r="GG13" s="548"/>
      <c r="GH13" s="548"/>
      <c r="GI13" s="548"/>
      <c r="GJ13" s="548"/>
      <c r="GK13" s="548"/>
      <c r="GL13" s="548"/>
      <c r="GM13" s="548"/>
      <c r="GN13" s="548"/>
      <c r="GO13" s="548"/>
      <c r="GP13" s="548"/>
      <c r="GQ13" s="548"/>
      <c r="GR13" s="548"/>
      <c r="GS13" s="548"/>
      <c r="GT13" s="548"/>
      <c r="GU13" s="548"/>
      <c r="GV13" s="548"/>
      <c r="GW13" s="548"/>
      <c r="GX13" s="548"/>
      <c r="GY13" s="548"/>
      <c r="GZ13" s="548"/>
      <c r="HA13" s="548"/>
      <c r="HB13" s="548"/>
      <c r="HC13" s="548"/>
      <c r="HD13" s="548"/>
      <c r="HE13" s="548"/>
      <c r="HF13" s="548"/>
      <c r="HG13" s="548"/>
      <c r="HH13" s="548"/>
      <c r="HI13" s="548"/>
      <c r="HJ13" s="548"/>
      <c r="HK13" s="548"/>
      <c r="HL13" s="548"/>
      <c r="HM13" s="548"/>
      <c r="HN13" s="548"/>
      <c r="HO13" s="548"/>
      <c r="HP13" s="548"/>
      <c r="HQ13" s="548"/>
      <c r="HR13" s="548"/>
      <c r="HS13" s="548"/>
      <c r="HT13" s="548"/>
      <c r="HU13" s="548"/>
      <c r="HV13" s="548"/>
      <c r="HW13" s="548"/>
      <c r="HX13" s="548"/>
      <c r="HY13" s="548"/>
      <c r="HZ13" s="548"/>
      <c r="IA13" s="548"/>
      <c r="IB13" s="548"/>
      <c r="IC13" s="548"/>
      <c r="ID13" s="548"/>
      <c r="IE13" s="548"/>
      <c r="IF13" s="548"/>
      <c r="IG13" s="548"/>
      <c r="IH13" s="548"/>
      <c r="II13" s="548"/>
      <c r="IJ13" s="548"/>
      <c r="IK13" s="548"/>
      <c r="IL13" s="548"/>
      <c r="IM13" s="548"/>
      <c r="IN13" s="548"/>
      <c r="IO13" s="548"/>
      <c r="IP13" s="548"/>
      <c r="IQ13" s="548"/>
      <c r="IR13" s="548"/>
      <c r="IS13" s="548"/>
    </row>
    <row r="14" s="543" customFormat="1" ht="18" customHeight="1" spans="1:253">
      <c r="A14" s="221" t="s">
        <v>1180</v>
      </c>
      <c r="B14" s="559"/>
      <c r="C14" s="559"/>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548"/>
      <c r="AW14" s="548"/>
      <c r="AX14" s="548"/>
      <c r="AY14" s="548"/>
      <c r="AZ14" s="548"/>
      <c r="BA14" s="548"/>
      <c r="BB14" s="548"/>
      <c r="BC14" s="548"/>
      <c r="BD14" s="548"/>
      <c r="BE14" s="548"/>
      <c r="BF14" s="548"/>
      <c r="BG14" s="548"/>
      <c r="BH14" s="548"/>
      <c r="BI14" s="548"/>
      <c r="BJ14" s="548"/>
      <c r="BK14" s="548"/>
      <c r="BL14" s="548"/>
      <c r="BM14" s="548"/>
      <c r="BN14" s="548"/>
      <c r="BO14" s="548"/>
      <c r="BP14" s="548"/>
      <c r="BQ14" s="548"/>
      <c r="BR14" s="548"/>
      <c r="BS14" s="548"/>
      <c r="BT14" s="548"/>
      <c r="BU14" s="548"/>
      <c r="BV14" s="548"/>
      <c r="BW14" s="548"/>
      <c r="BX14" s="548"/>
      <c r="BY14" s="548"/>
      <c r="BZ14" s="548"/>
      <c r="CA14" s="548"/>
      <c r="CB14" s="548"/>
      <c r="CC14" s="548"/>
      <c r="CD14" s="548"/>
      <c r="CE14" s="548"/>
      <c r="CF14" s="548"/>
      <c r="CG14" s="548"/>
      <c r="CH14" s="548"/>
      <c r="CI14" s="548"/>
      <c r="CJ14" s="548"/>
      <c r="CK14" s="548"/>
      <c r="CL14" s="548"/>
      <c r="CM14" s="548"/>
      <c r="CN14" s="548"/>
      <c r="CO14" s="548"/>
      <c r="CP14" s="548"/>
      <c r="CQ14" s="548"/>
      <c r="CR14" s="548"/>
      <c r="CS14" s="548"/>
      <c r="CT14" s="548"/>
      <c r="CU14" s="548"/>
      <c r="CV14" s="548"/>
      <c r="CW14" s="548"/>
      <c r="CX14" s="548"/>
      <c r="CY14" s="548"/>
      <c r="CZ14" s="548"/>
      <c r="DA14" s="548"/>
      <c r="DB14" s="548"/>
      <c r="DC14" s="548"/>
      <c r="DD14" s="548"/>
      <c r="DE14" s="548"/>
      <c r="DF14" s="548"/>
      <c r="DG14" s="548"/>
      <c r="DH14" s="548"/>
      <c r="DI14" s="548"/>
      <c r="DJ14" s="548"/>
      <c r="DK14" s="548"/>
      <c r="DL14" s="548"/>
      <c r="DM14" s="548"/>
      <c r="DN14" s="548"/>
      <c r="DO14" s="548"/>
      <c r="DP14" s="548"/>
      <c r="DQ14" s="548"/>
      <c r="DR14" s="548"/>
      <c r="DS14" s="548"/>
      <c r="DT14" s="548"/>
      <c r="DU14" s="548"/>
      <c r="DV14" s="548"/>
      <c r="DW14" s="548"/>
      <c r="DX14" s="548"/>
      <c r="DY14" s="548"/>
      <c r="DZ14" s="548"/>
      <c r="EA14" s="548"/>
      <c r="EB14" s="548"/>
      <c r="EC14" s="548"/>
      <c r="ED14" s="548"/>
      <c r="EE14" s="548"/>
      <c r="EF14" s="548"/>
      <c r="EG14" s="548"/>
      <c r="EH14" s="548"/>
      <c r="EI14" s="548"/>
      <c r="EJ14" s="548"/>
      <c r="EK14" s="548"/>
      <c r="EL14" s="548"/>
      <c r="EM14" s="548"/>
      <c r="EN14" s="548"/>
      <c r="EO14" s="548"/>
      <c r="EP14" s="548"/>
      <c r="EQ14" s="548"/>
      <c r="ER14" s="548"/>
      <c r="ES14" s="548"/>
      <c r="ET14" s="548"/>
      <c r="EU14" s="548"/>
      <c r="EV14" s="548"/>
      <c r="EW14" s="548"/>
      <c r="EX14" s="548"/>
      <c r="EY14" s="548"/>
      <c r="EZ14" s="548"/>
      <c r="FA14" s="548"/>
      <c r="FB14" s="548"/>
      <c r="FC14" s="548"/>
      <c r="FD14" s="548"/>
      <c r="FE14" s="548"/>
      <c r="FF14" s="548"/>
      <c r="FG14" s="548"/>
      <c r="FH14" s="548"/>
      <c r="FI14" s="548"/>
      <c r="FJ14" s="548"/>
      <c r="FK14" s="548"/>
      <c r="FL14" s="548"/>
      <c r="FM14" s="548"/>
      <c r="FN14" s="548"/>
      <c r="FO14" s="548"/>
      <c r="FP14" s="548"/>
      <c r="FQ14" s="548"/>
      <c r="FR14" s="548"/>
      <c r="FS14" s="548"/>
      <c r="FT14" s="548"/>
      <c r="FU14" s="548"/>
      <c r="FV14" s="548"/>
      <c r="FW14" s="548"/>
      <c r="FX14" s="548"/>
      <c r="FY14" s="548"/>
      <c r="FZ14" s="548"/>
      <c r="GA14" s="548"/>
      <c r="GB14" s="548"/>
      <c r="GC14" s="548"/>
      <c r="GD14" s="548"/>
      <c r="GE14" s="548"/>
      <c r="GF14" s="548"/>
      <c r="GG14" s="548"/>
      <c r="GH14" s="548"/>
      <c r="GI14" s="548"/>
      <c r="GJ14" s="548"/>
      <c r="GK14" s="548"/>
      <c r="GL14" s="548"/>
      <c r="GM14" s="548"/>
      <c r="GN14" s="548"/>
      <c r="GO14" s="548"/>
      <c r="GP14" s="548"/>
      <c r="GQ14" s="548"/>
      <c r="GR14" s="548"/>
      <c r="GS14" s="548"/>
      <c r="GT14" s="548"/>
      <c r="GU14" s="548"/>
      <c r="GV14" s="548"/>
      <c r="GW14" s="548"/>
      <c r="GX14" s="548"/>
      <c r="GY14" s="548"/>
      <c r="GZ14" s="548"/>
      <c r="HA14" s="548"/>
      <c r="HB14" s="548"/>
      <c r="HC14" s="548"/>
      <c r="HD14" s="548"/>
      <c r="HE14" s="548"/>
      <c r="HF14" s="548"/>
      <c r="HG14" s="548"/>
      <c r="HH14" s="548"/>
      <c r="HI14" s="548"/>
      <c r="HJ14" s="548"/>
      <c r="HK14" s="548"/>
      <c r="HL14" s="548"/>
      <c r="HM14" s="548"/>
      <c r="HN14" s="548"/>
      <c r="HO14" s="548"/>
      <c r="HP14" s="548"/>
      <c r="HQ14" s="548"/>
      <c r="HR14" s="548"/>
      <c r="HS14" s="548"/>
      <c r="HT14" s="548"/>
      <c r="HU14" s="548"/>
      <c r="HV14" s="548"/>
      <c r="HW14" s="548"/>
      <c r="HX14" s="548"/>
      <c r="HY14" s="548"/>
      <c r="HZ14" s="548"/>
      <c r="IA14" s="548"/>
      <c r="IB14" s="548"/>
      <c r="IC14" s="548"/>
      <c r="ID14" s="548"/>
      <c r="IE14" s="548"/>
      <c r="IF14" s="548"/>
      <c r="IG14" s="548"/>
      <c r="IH14" s="548"/>
      <c r="II14" s="548"/>
      <c r="IJ14" s="548"/>
      <c r="IK14" s="548"/>
      <c r="IL14" s="548"/>
      <c r="IM14" s="548"/>
      <c r="IN14" s="548"/>
      <c r="IO14" s="548"/>
      <c r="IP14" s="548"/>
      <c r="IQ14" s="548"/>
      <c r="IR14" s="548"/>
      <c r="IS14" s="548"/>
    </row>
    <row r="15" s="543" customFormat="1" ht="18" customHeight="1" spans="1:253">
      <c r="A15" s="221" t="s">
        <v>1181</v>
      </c>
      <c r="B15" s="560">
        <v>1</v>
      </c>
      <c r="C15" s="558">
        <v>1</v>
      </c>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548"/>
      <c r="BV15" s="548"/>
      <c r="BW15" s="548"/>
      <c r="BX15" s="548"/>
      <c r="BY15" s="548"/>
      <c r="BZ15" s="548"/>
      <c r="CA15" s="548"/>
      <c r="CB15" s="548"/>
      <c r="CC15" s="548"/>
      <c r="CD15" s="548"/>
      <c r="CE15" s="548"/>
      <c r="CF15" s="548"/>
      <c r="CG15" s="548"/>
      <c r="CH15" s="548"/>
      <c r="CI15" s="548"/>
      <c r="CJ15" s="548"/>
      <c r="CK15" s="548"/>
      <c r="CL15" s="548"/>
      <c r="CM15" s="548"/>
      <c r="CN15" s="548"/>
      <c r="CO15" s="548"/>
      <c r="CP15" s="548"/>
      <c r="CQ15" s="548"/>
      <c r="CR15" s="548"/>
      <c r="CS15" s="548"/>
      <c r="CT15" s="548"/>
      <c r="CU15" s="548"/>
      <c r="CV15" s="548"/>
      <c r="CW15" s="548"/>
      <c r="CX15" s="548"/>
      <c r="CY15" s="548"/>
      <c r="CZ15" s="548"/>
      <c r="DA15" s="548"/>
      <c r="DB15" s="548"/>
      <c r="DC15" s="548"/>
      <c r="DD15" s="548"/>
      <c r="DE15" s="548"/>
      <c r="DF15" s="548"/>
      <c r="DG15" s="548"/>
      <c r="DH15" s="548"/>
      <c r="DI15" s="548"/>
      <c r="DJ15" s="548"/>
      <c r="DK15" s="548"/>
      <c r="DL15" s="548"/>
      <c r="DM15" s="548"/>
      <c r="DN15" s="548"/>
      <c r="DO15" s="548"/>
      <c r="DP15" s="548"/>
      <c r="DQ15" s="548"/>
      <c r="DR15" s="548"/>
      <c r="DS15" s="548"/>
      <c r="DT15" s="548"/>
      <c r="DU15" s="548"/>
      <c r="DV15" s="548"/>
      <c r="DW15" s="548"/>
      <c r="DX15" s="548"/>
      <c r="DY15" s="548"/>
      <c r="DZ15" s="548"/>
      <c r="EA15" s="548"/>
      <c r="EB15" s="548"/>
      <c r="EC15" s="548"/>
      <c r="ED15" s="548"/>
      <c r="EE15" s="548"/>
      <c r="EF15" s="548"/>
      <c r="EG15" s="548"/>
      <c r="EH15" s="548"/>
      <c r="EI15" s="548"/>
      <c r="EJ15" s="548"/>
      <c r="EK15" s="548"/>
      <c r="EL15" s="548"/>
      <c r="EM15" s="548"/>
      <c r="EN15" s="548"/>
      <c r="EO15" s="548"/>
      <c r="EP15" s="548"/>
      <c r="EQ15" s="548"/>
      <c r="ER15" s="548"/>
      <c r="ES15" s="548"/>
      <c r="ET15" s="548"/>
      <c r="EU15" s="548"/>
      <c r="EV15" s="548"/>
      <c r="EW15" s="548"/>
      <c r="EX15" s="548"/>
      <c r="EY15" s="548"/>
      <c r="EZ15" s="548"/>
      <c r="FA15" s="548"/>
      <c r="FB15" s="548"/>
      <c r="FC15" s="548"/>
      <c r="FD15" s="548"/>
      <c r="FE15" s="548"/>
      <c r="FF15" s="548"/>
      <c r="FG15" s="548"/>
      <c r="FH15" s="548"/>
      <c r="FI15" s="548"/>
      <c r="FJ15" s="548"/>
      <c r="FK15" s="548"/>
      <c r="FL15" s="548"/>
      <c r="FM15" s="548"/>
      <c r="FN15" s="548"/>
      <c r="FO15" s="548"/>
      <c r="FP15" s="548"/>
      <c r="FQ15" s="548"/>
      <c r="FR15" s="548"/>
      <c r="FS15" s="548"/>
      <c r="FT15" s="548"/>
      <c r="FU15" s="548"/>
      <c r="FV15" s="548"/>
      <c r="FW15" s="548"/>
      <c r="FX15" s="548"/>
      <c r="FY15" s="548"/>
      <c r="FZ15" s="548"/>
      <c r="GA15" s="548"/>
      <c r="GB15" s="548"/>
      <c r="GC15" s="548"/>
      <c r="GD15" s="548"/>
      <c r="GE15" s="548"/>
      <c r="GF15" s="548"/>
      <c r="GG15" s="548"/>
      <c r="GH15" s="548"/>
      <c r="GI15" s="548"/>
      <c r="GJ15" s="548"/>
      <c r="GK15" s="548"/>
      <c r="GL15" s="548"/>
      <c r="GM15" s="548"/>
      <c r="GN15" s="548"/>
      <c r="GO15" s="548"/>
      <c r="GP15" s="548"/>
      <c r="GQ15" s="548"/>
      <c r="GR15" s="548"/>
      <c r="GS15" s="548"/>
      <c r="GT15" s="548"/>
      <c r="GU15" s="548"/>
      <c r="GV15" s="548"/>
      <c r="GW15" s="548"/>
      <c r="GX15" s="548"/>
      <c r="GY15" s="548"/>
      <c r="GZ15" s="548"/>
      <c r="HA15" s="548"/>
      <c r="HB15" s="548"/>
      <c r="HC15" s="548"/>
      <c r="HD15" s="548"/>
      <c r="HE15" s="548"/>
      <c r="HF15" s="548"/>
      <c r="HG15" s="548"/>
      <c r="HH15" s="548"/>
      <c r="HI15" s="548"/>
      <c r="HJ15" s="548"/>
      <c r="HK15" s="548"/>
      <c r="HL15" s="548"/>
      <c r="HM15" s="548"/>
      <c r="HN15" s="548"/>
      <c r="HO15" s="548"/>
      <c r="HP15" s="548"/>
      <c r="HQ15" s="548"/>
      <c r="HR15" s="548"/>
      <c r="HS15" s="548"/>
      <c r="HT15" s="548"/>
      <c r="HU15" s="548"/>
      <c r="HV15" s="548"/>
      <c r="HW15" s="548"/>
      <c r="HX15" s="548"/>
      <c r="HY15" s="548"/>
      <c r="HZ15" s="548"/>
      <c r="IA15" s="548"/>
      <c r="IB15" s="548"/>
      <c r="IC15" s="548"/>
      <c r="ID15" s="548"/>
      <c r="IE15" s="548"/>
      <c r="IF15" s="548"/>
      <c r="IG15" s="548"/>
      <c r="IH15" s="548"/>
      <c r="II15" s="548"/>
      <c r="IJ15" s="548"/>
      <c r="IK15" s="548"/>
      <c r="IL15" s="548"/>
      <c r="IM15" s="548"/>
      <c r="IN15" s="548"/>
      <c r="IO15" s="548"/>
      <c r="IP15" s="548"/>
      <c r="IQ15" s="548"/>
      <c r="IR15" s="548"/>
      <c r="IS15" s="548"/>
    </row>
    <row r="16" s="543" customFormat="1" ht="18" customHeight="1" spans="1:253">
      <c r="A16" s="221" t="s">
        <v>1182</v>
      </c>
      <c r="B16" s="560">
        <v>59</v>
      </c>
      <c r="C16" s="558">
        <v>59</v>
      </c>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8"/>
      <c r="BA16" s="548"/>
      <c r="BB16" s="548"/>
      <c r="BC16" s="548"/>
      <c r="BD16" s="548"/>
      <c r="BE16" s="548"/>
      <c r="BF16" s="548"/>
      <c r="BG16" s="548"/>
      <c r="BH16" s="548"/>
      <c r="BI16" s="548"/>
      <c r="BJ16" s="548"/>
      <c r="BK16" s="548"/>
      <c r="BL16" s="548"/>
      <c r="BM16" s="548"/>
      <c r="BN16" s="548"/>
      <c r="BO16" s="548"/>
      <c r="BP16" s="548"/>
      <c r="BQ16" s="548"/>
      <c r="BR16" s="548"/>
      <c r="BS16" s="548"/>
      <c r="BT16" s="548"/>
      <c r="BU16" s="548"/>
      <c r="BV16" s="548"/>
      <c r="BW16" s="548"/>
      <c r="BX16" s="548"/>
      <c r="BY16" s="548"/>
      <c r="BZ16" s="548"/>
      <c r="CA16" s="548"/>
      <c r="CB16" s="548"/>
      <c r="CC16" s="548"/>
      <c r="CD16" s="548"/>
      <c r="CE16" s="548"/>
      <c r="CF16" s="548"/>
      <c r="CG16" s="548"/>
      <c r="CH16" s="548"/>
      <c r="CI16" s="548"/>
      <c r="CJ16" s="548"/>
      <c r="CK16" s="548"/>
      <c r="CL16" s="548"/>
      <c r="CM16" s="548"/>
      <c r="CN16" s="548"/>
      <c r="CO16" s="548"/>
      <c r="CP16" s="548"/>
      <c r="CQ16" s="548"/>
      <c r="CR16" s="548"/>
      <c r="CS16" s="548"/>
      <c r="CT16" s="548"/>
      <c r="CU16" s="548"/>
      <c r="CV16" s="548"/>
      <c r="CW16" s="548"/>
      <c r="CX16" s="548"/>
      <c r="CY16" s="548"/>
      <c r="CZ16" s="548"/>
      <c r="DA16" s="548"/>
      <c r="DB16" s="548"/>
      <c r="DC16" s="548"/>
      <c r="DD16" s="548"/>
      <c r="DE16" s="548"/>
      <c r="DF16" s="548"/>
      <c r="DG16" s="548"/>
      <c r="DH16" s="548"/>
      <c r="DI16" s="548"/>
      <c r="DJ16" s="548"/>
      <c r="DK16" s="548"/>
      <c r="DL16" s="548"/>
      <c r="DM16" s="548"/>
      <c r="DN16" s="548"/>
      <c r="DO16" s="548"/>
      <c r="DP16" s="548"/>
      <c r="DQ16" s="548"/>
      <c r="DR16" s="548"/>
      <c r="DS16" s="548"/>
      <c r="DT16" s="548"/>
      <c r="DU16" s="548"/>
      <c r="DV16" s="548"/>
      <c r="DW16" s="548"/>
      <c r="DX16" s="548"/>
      <c r="DY16" s="548"/>
      <c r="DZ16" s="548"/>
      <c r="EA16" s="548"/>
      <c r="EB16" s="548"/>
      <c r="EC16" s="548"/>
      <c r="ED16" s="548"/>
      <c r="EE16" s="548"/>
      <c r="EF16" s="548"/>
      <c r="EG16" s="548"/>
      <c r="EH16" s="548"/>
      <c r="EI16" s="548"/>
      <c r="EJ16" s="548"/>
      <c r="EK16" s="548"/>
      <c r="EL16" s="548"/>
      <c r="EM16" s="548"/>
      <c r="EN16" s="548"/>
      <c r="EO16" s="548"/>
      <c r="EP16" s="548"/>
      <c r="EQ16" s="548"/>
      <c r="ER16" s="548"/>
      <c r="ES16" s="548"/>
      <c r="ET16" s="548"/>
      <c r="EU16" s="548"/>
      <c r="EV16" s="548"/>
      <c r="EW16" s="548"/>
      <c r="EX16" s="548"/>
      <c r="EY16" s="548"/>
      <c r="EZ16" s="548"/>
      <c r="FA16" s="548"/>
      <c r="FB16" s="548"/>
      <c r="FC16" s="548"/>
      <c r="FD16" s="548"/>
      <c r="FE16" s="548"/>
      <c r="FF16" s="548"/>
      <c r="FG16" s="548"/>
      <c r="FH16" s="548"/>
      <c r="FI16" s="548"/>
      <c r="FJ16" s="548"/>
      <c r="FK16" s="548"/>
      <c r="FL16" s="548"/>
      <c r="FM16" s="548"/>
      <c r="FN16" s="548"/>
      <c r="FO16" s="548"/>
      <c r="FP16" s="548"/>
      <c r="FQ16" s="548"/>
      <c r="FR16" s="548"/>
      <c r="FS16" s="548"/>
      <c r="FT16" s="548"/>
      <c r="FU16" s="548"/>
      <c r="FV16" s="548"/>
      <c r="FW16" s="548"/>
      <c r="FX16" s="548"/>
      <c r="FY16" s="548"/>
      <c r="FZ16" s="548"/>
      <c r="GA16" s="548"/>
      <c r="GB16" s="548"/>
      <c r="GC16" s="548"/>
      <c r="GD16" s="548"/>
      <c r="GE16" s="548"/>
      <c r="GF16" s="548"/>
      <c r="GG16" s="548"/>
      <c r="GH16" s="548"/>
      <c r="GI16" s="548"/>
      <c r="GJ16" s="548"/>
      <c r="GK16" s="548"/>
      <c r="GL16" s="548"/>
      <c r="GM16" s="548"/>
      <c r="GN16" s="548"/>
      <c r="GO16" s="548"/>
      <c r="GP16" s="548"/>
      <c r="GQ16" s="548"/>
      <c r="GR16" s="548"/>
      <c r="GS16" s="548"/>
      <c r="GT16" s="548"/>
      <c r="GU16" s="548"/>
      <c r="GV16" s="548"/>
      <c r="GW16" s="548"/>
      <c r="GX16" s="548"/>
      <c r="GY16" s="548"/>
      <c r="GZ16" s="548"/>
      <c r="HA16" s="548"/>
      <c r="HB16" s="548"/>
      <c r="HC16" s="548"/>
      <c r="HD16" s="548"/>
      <c r="HE16" s="548"/>
      <c r="HF16" s="548"/>
      <c r="HG16" s="548"/>
      <c r="HH16" s="548"/>
      <c r="HI16" s="548"/>
      <c r="HJ16" s="548"/>
      <c r="HK16" s="548"/>
      <c r="HL16" s="548"/>
      <c r="HM16" s="548"/>
      <c r="HN16" s="548"/>
      <c r="HO16" s="548"/>
      <c r="HP16" s="548"/>
      <c r="HQ16" s="548"/>
      <c r="HR16" s="548"/>
      <c r="HS16" s="548"/>
      <c r="HT16" s="548"/>
      <c r="HU16" s="548"/>
      <c r="HV16" s="548"/>
      <c r="HW16" s="548"/>
      <c r="HX16" s="548"/>
      <c r="HY16" s="548"/>
      <c r="HZ16" s="548"/>
      <c r="IA16" s="548"/>
      <c r="IB16" s="548"/>
      <c r="IC16" s="548"/>
      <c r="ID16" s="548"/>
      <c r="IE16" s="548"/>
      <c r="IF16" s="548"/>
      <c r="IG16" s="548"/>
      <c r="IH16" s="548"/>
      <c r="II16" s="548"/>
      <c r="IJ16" s="548"/>
      <c r="IK16" s="548"/>
      <c r="IL16" s="548"/>
      <c r="IM16" s="548"/>
      <c r="IN16" s="548"/>
      <c r="IO16" s="548"/>
      <c r="IP16" s="548"/>
      <c r="IQ16" s="548"/>
      <c r="IR16" s="548"/>
      <c r="IS16" s="548"/>
    </row>
    <row r="17" ht="18" customHeight="1" spans="1:3">
      <c r="A17" s="221" t="s">
        <v>1183</v>
      </c>
      <c r="B17" s="561"/>
      <c r="C17" s="561"/>
    </row>
    <row r="18" ht="18" customHeight="1" spans="1:3">
      <c r="A18" s="221" t="s">
        <v>1184</v>
      </c>
      <c r="B18" s="561">
        <v>303</v>
      </c>
      <c r="C18" s="561">
        <v>303</v>
      </c>
    </row>
    <row r="19" ht="18" customHeight="1" spans="1:3">
      <c r="A19" s="221" t="s">
        <v>1185</v>
      </c>
      <c r="B19" s="561"/>
      <c r="C19" s="561"/>
    </row>
    <row r="20" ht="18" customHeight="1" spans="1:3">
      <c r="A20" s="221" t="s">
        <v>1186</v>
      </c>
      <c r="B20" s="561">
        <v>990</v>
      </c>
      <c r="C20" s="561">
        <v>990</v>
      </c>
    </row>
    <row r="21" ht="18" customHeight="1" spans="1:3">
      <c r="A21" s="218" t="s">
        <v>1187</v>
      </c>
      <c r="B21" s="561"/>
      <c r="C21" s="561"/>
    </row>
    <row r="22" ht="18" customHeight="1" spans="1:3">
      <c r="A22" s="221" t="s">
        <v>1188</v>
      </c>
      <c r="B22" s="561"/>
      <c r="C22" s="561"/>
    </row>
    <row r="23" ht="18" customHeight="1" spans="1:3">
      <c r="A23" s="221" t="s">
        <v>1189</v>
      </c>
      <c r="B23" s="561"/>
      <c r="C23" s="561"/>
    </row>
    <row r="24" ht="18" customHeight="1" spans="1:3">
      <c r="A24" s="221" t="s">
        <v>1190</v>
      </c>
      <c r="B24" s="561"/>
      <c r="C24" s="561"/>
    </row>
    <row r="25" ht="18" customHeight="1" spans="1:3">
      <c r="A25" s="221" t="s">
        <v>1191</v>
      </c>
      <c r="B25" s="561"/>
      <c r="C25" s="561"/>
    </row>
    <row r="26" ht="18" customHeight="1" spans="1:3">
      <c r="A26" s="562"/>
      <c r="B26" s="561"/>
      <c r="C26" s="561"/>
    </row>
    <row r="27" ht="18" customHeight="1" spans="1:3">
      <c r="A27" s="221" t="s">
        <v>1193</v>
      </c>
      <c r="B27" s="561"/>
      <c r="C27" s="561"/>
    </row>
    <row r="28" ht="18" customHeight="1" spans="1:3">
      <c r="A28" s="221" t="s">
        <v>1194</v>
      </c>
      <c r="B28" s="561"/>
      <c r="C28" s="561"/>
    </row>
    <row r="29" ht="18" customHeight="1" spans="1:3">
      <c r="A29" s="218" t="s">
        <v>1195</v>
      </c>
      <c r="B29" s="561"/>
      <c r="C29" s="561"/>
    </row>
    <row r="30" ht="18" customHeight="1" spans="1:3">
      <c r="A30" s="221" t="s">
        <v>1188</v>
      </c>
      <c r="B30" s="561"/>
      <c r="C30" s="561"/>
    </row>
    <row r="31" ht="18" customHeight="1" spans="1:3">
      <c r="A31" s="221" t="s">
        <v>1189</v>
      </c>
      <c r="B31" s="561"/>
      <c r="C31" s="561"/>
    </row>
    <row r="32" ht="18" customHeight="1" spans="1:3">
      <c r="A32" s="221" t="s">
        <v>1190</v>
      </c>
      <c r="B32" s="561"/>
      <c r="C32" s="561"/>
    </row>
    <row r="33" ht="18" customHeight="1" spans="1:3">
      <c r="A33" s="221" t="s">
        <v>1192</v>
      </c>
      <c r="B33" s="561"/>
      <c r="C33" s="561"/>
    </row>
    <row r="34" ht="18" customHeight="1" spans="1:3">
      <c r="A34" s="221" t="s">
        <v>1193</v>
      </c>
      <c r="B34" s="561"/>
      <c r="C34" s="561"/>
    </row>
    <row r="35" ht="18" customHeight="1" spans="1:3">
      <c r="A35" s="221" t="s">
        <v>1194</v>
      </c>
      <c r="B35" s="561"/>
      <c r="C35" s="561"/>
    </row>
    <row r="36" ht="18" customHeight="1" spans="1:3">
      <c r="A36" s="218" t="s">
        <v>1196</v>
      </c>
      <c r="B36" s="563">
        <v>54208</v>
      </c>
      <c r="C36" s="563">
        <v>54208</v>
      </c>
    </row>
    <row r="37" ht="18" customHeight="1" spans="1:3">
      <c r="A37" s="221" t="s">
        <v>1197</v>
      </c>
      <c r="B37" s="561">
        <v>53067</v>
      </c>
      <c r="C37" s="561">
        <v>53067</v>
      </c>
    </row>
    <row r="38" ht="18" customHeight="1" spans="1:3">
      <c r="A38" s="221" t="s">
        <v>1198</v>
      </c>
      <c r="B38" s="561">
        <v>1141</v>
      </c>
      <c r="C38" s="561">
        <v>1141</v>
      </c>
    </row>
    <row r="39" ht="18" customHeight="1" spans="1:3">
      <c r="A39" s="221" t="s">
        <v>1199</v>
      </c>
      <c r="B39" s="561"/>
      <c r="C39" s="561"/>
    </row>
    <row r="40" ht="18" customHeight="1" spans="1:3">
      <c r="A40" s="218" t="s">
        <v>1200</v>
      </c>
      <c r="B40" s="561"/>
      <c r="C40" s="561"/>
    </row>
    <row r="41" ht="18" customHeight="1" spans="1:3">
      <c r="A41" s="221" t="s">
        <v>1201</v>
      </c>
      <c r="B41" s="561"/>
      <c r="C41" s="561"/>
    </row>
    <row r="42" ht="18" customHeight="1" spans="1:3">
      <c r="A42" s="221" t="s">
        <v>1202</v>
      </c>
      <c r="B42" s="561"/>
      <c r="C42" s="561"/>
    </row>
    <row r="43" ht="18" customHeight="1" spans="1:3">
      <c r="A43" s="218" t="s">
        <v>1203</v>
      </c>
      <c r="B43" s="561"/>
      <c r="C43" s="561"/>
    </row>
    <row r="44" ht="18" customHeight="1" spans="1:3">
      <c r="A44" s="221" t="s">
        <v>1204</v>
      </c>
      <c r="B44" s="561"/>
      <c r="C44" s="561"/>
    </row>
    <row r="45" ht="18" customHeight="1" spans="1:3">
      <c r="A45" s="221" t="s">
        <v>1205</v>
      </c>
      <c r="B45" s="561"/>
      <c r="C45" s="561"/>
    </row>
    <row r="46" ht="18" customHeight="1" spans="1:3">
      <c r="A46" s="221" t="s">
        <v>1206</v>
      </c>
      <c r="B46" s="561"/>
      <c r="C46" s="561"/>
    </row>
    <row r="47" ht="18" customHeight="1" spans="1:3">
      <c r="A47" s="218" t="s">
        <v>1207</v>
      </c>
      <c r="B47" s="561"/>
      <c r="C47" s="561"/>
    </row>
    <row r="48" ht="18" customHeight="1" spans="1:3">
      <c r="A48" s="221" t="s">
        <v>1208</v>
      </c>
      <c r="B48" s="561"/>
      <c r="C48" s="561"/>
    </row>
    <row r="49" ht="18" customHeight="1" spans="1:3">
      <c r="A49" s="221" t="s">
        <v>1209</v>
      </c>
      <c r="B49" s="561"/>
      <c r="C49" s="561"/>
    </row>
    <row r="50" ht="18" customHeight="1" spans="1:3">
      <c r="A50" s="218" t="s">
        <v>1210</v>
      </c>
      <c r="B50" s="563">
        <v>6288</v>
      </c>
      <c r="C50" s="563">
        <v>6288</v>
      </c>
    </row>
    <row r="51" ht="18" customHeight="1" spans="1:3">
      <c r="A51" s="221" t="s">
        <v>1211</v>
      </c>
      <c r="B51" s="561">
        <v>1170</v>
      </c>
      <c r="C51" s="561">
        <v>1170</v>
      </c>
    </row>
    <row r="52" ht="18" customHeight="1" spans="1:3">
      <c r="A52" s="221" t="s">
        <v>1212</v>
      </c>
      <c r="B52" s="561"/>
      <c r="C52" s="561"/>
    </row>
    <row r="53" ht="18" customHeight="1" spans="1:3">
      <c r="A53" s="221" t="s">
        <v>1213</v>
      </c>
      <c r="B53" s="561"/>
      <c r="C53" s="561"/>
    </row>
    <row r="54" ht="18" customHeight="1" spans="1:3">
      <c r="A54" s="221" t="s">
        <v>1214</v>
      </c>
      <c r="B54" s="561">
        <v>3698</v>
      </c>
      <c r="C54" s="561">
        <v>3698</v>
      </c>
    </row>
    <row r="55" ht="18" customHeight="1" spans="1:3">
      <c r="A55" s="221" t="s">
        <v>1215</v>
      </c>
      <c r="B55" s="561">
        <v>1420</v>
      </c>
      <c r="C55" s="561">
        <v>1420</v>
      </c>
    </row>
    <row r="56" ht="18" customHeight="1" spans="1:3">
      <c r="A56" s="218" t="s">
        <v>1216</v>
      </c>
      <c r="B56" s="561"/>
      <c r="C56" s="561"/>
    </row>
    <row r="57" ht="18" customHeight="1" spans="1:3">
      <c r="A57" s="221" t="s">
        <v>1217</v>
      </c>
      <c r="B57" s="561"/>
      <c r="C57" s="561"/>
    </row>
    <row r="58" ht="18" customHeight="1" spans="1:3">
      <c r="A58" s="221" t="s">
        <v>518</v>
      </c>
      <c r="B58" s="561"/>
      <c r="C58" s="561"/>
    </row>
    <row r="59" ht="18" customHeight="1" spans="1:3">
      <c r="A59" s="221" t="s">
        <v>1218</v>
      </c>
      <c r="B59" s="561"/>
      <c r="C59" s="561"/>
    </row>
    <row r="60" ht="18" customHeight="1" spans="1:3">
      <c r="A60" s="218" t="s">
        <v>1219</v>
      </c>
      <c r="B60" s="561"/>
      <c r="C60" s="561"/>
    </row>
    <row r="61" ht="18" customHeight="1" spans="1:3">
      <c r="A61" s="221" t="s">
        <v>1220</v>
      </c>
      <c r="B61" s="561"/>
      <c r="C61" s="561"/>
    </row>
    <row r="62" ht="18" customHeight="1" spans="1:3">
      <c r="A62" s="221" t="s">
        <v>1221</v>
      </c>
      <c r="B62" s="561"/>
      <c r="C62" s="561"/>
    </row>
    <row r="63" ht="18" customHeight="1" spans="1:3">
      <c r="A63" s="221" t="s">
        <v>1222</v>
      </c>
      <c r="B63" s="561"/>
      <c r="C63" s="561"/>
    </row>
    <row r="64" ht="18" customHeight="1" spans="1:3">
      <c r="A64" s="221" t="s">
        <v>1223</v>
      </c>
      <c r="B64" s="561"/>
      <c r="C64" s="561"/>
    </row>
    <row r="65" ht="18" customHeight="1" spans="1:3">
      <c r="A65" s="218" t="s">
        <v>1224</v>
      </c>
      <c r="B65" s="561"/>
      <c r="C65" s="561"/>
    </row>
    <row r="66" ht="18" customHeight="1" spans="1:3">
      <c r="A66" s="221" t="s">
        <v>1225</v>
      </c>
      <c r="B66" s="561"/>
      <c r="C66" s="561"/>
    </row>
    <row r="67" ht="18" customHeight="1" spans="1:3">
      <c r="A67" s="221" t="s">
        <v>1226</v>
      </c>
      <c r="B67" s="561"/>
      <c r="C67" s="561"/>
    </row>
    <row r="68" ht="18" customHeight="1" spans="1:3">
      <c r="A68" s="218" t="s">
        <v>1227</v>
      </c>
      <c r="B68" s="561"/>
      <c r="C68" s="561"/>
    </row>
    <row r="69" ht="18" customHeight="1" spans="1:3">
      <c r="A69" s="221" t="s">
        <v>1228</v>
      </c>
      <c r="B69" s="561"/>
      <c r="C69" s="561"/>
    </row>
    <row r="70" ht="18" customHeight="1" spans="1:3">
      <c r="A70" s="221" t="s">
        <v>1229</v>
      </c>
      <c r="B70" s="561"/>
      <c r="C70" s="561"/>
    </row>
    <row r="71" ht="18" customHeight="1" spans="1:3">
      <c r="A71" s="221" t="s">
        <v>1230</v>
      </c>
      <c r="B71" s="561"/>
      <c r="C71" s="561"/>
    </row>
    <row r="72" ht="18" customHeight="1" spans="1:3">
      <c r="A72" s="221" t="s">
        <v>1000</v>
      </c>
      <c r="B72" s="561"/>
      <c r="C72" s="561"/>
    </row>
    <row r="73" ht="18" customHeight="1" spans="1:3">
      <c r="A73" s="564" t="s">
        <v>1231</v>
      </c>
      <c r="B73" s="563">
        <f>B5+B10++B36+B50</f>
        <v>92886</v>
      </c>
      <c r="C73" s="563">
        <f>C5+C10++C36+C50</f>
        <v>92886</v>
      </c>
    </row>
    <row r="74" ht="24" customHeight="1"/>
    <row r="75" ht="24" customHeight="1"/>
    <row r="76" ht="24" customHeight="1"/>
    <row r="77" ht="24" customHeight="1"/>
    <row r="78" ht="24" customHeight="1"/>
    <row r="79" ht="24" customHeight="1"/>
    <row r="80" ht="24" customHeight="1"/>
    <row r="81" ht="24" customHeight="1"/>
  </sheetData>
  <mergeCells count="1">
    <mergeCell ref="A2:C2"/>
  </mergeCells>
  <printOptions horizontalCentered="1"/>
  <pageMargins left="0.471527777777778" right="0.432638888888889" top="0.393055555555556" bottom="0.432638888888889" header="0.668055555555556" footer="0.15625"/>
  <pageSetup paperSize="9" orientation="portrait" blackAndWhite="1" useFirstPageNumber="1" horizontalDpi="600" verticalDpi="6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82"/>
  <sheetViews>
    <sheetView showZeros="0" workbookViewId="0">
      <selection activeCell="A1" sqref="A1"/>
    </sheetView>
  </sheetViews>
  <sheetFormatPr defaultColWidth="10.075" defaultRowHeight="14.25"/>
  <cols>
    <col min="1" max="1" width="65.7666666666667" style="512" customWidth="1"/>
    <col min="2" max="2" width="22.1333333333333" style="513" customWidth="1"/>
    <col min="3" max="4" width="11.6166666666667" style="513"/>
    <col min="5" max="16384" width="10.075" style="513"/>
  </cols>
  <sheetData>
    <row r="1" s="509" customFormat="1" ht="21" customHeight="1" spans="1:240">
      <c r="A1" s="514" t="s">
        <v>1235</v>
      </c>
    </row>
    <row r="2" s="510" customFormat="1" ht="60" customHeight="1" spans="1:240">
      <c r="A2" s="515" t="s">
        <v>1236</v>
      </c>
      <c r="B2" s="516"/>
    </row>
    <row r="3" s="282" customFormat="1" ht="19" customHeight="1" spans="1:240">
      <c r="A3" s="517"/>
      <c r="B3" s="518" t="s">
        <v>67</v>
      </c>
      <c r="C3" s="294"/>
      <c r="D3" s="294"/>
      <c r="E3" s="294"/>
      <c r="F3" s="294"/>
    </row>
    <row r="4" s="283" customFormat="1" ht="30" customHeight="1" spans="1:240">
      <c r="A4" s="519" t="s">
        <v>1237</v>
      </c>
      <c r="B4" s="520" t="s">
        <v>6</v>
      </c>
      <c r="F4" s="521"/>
      <c r="G4" s="521"/>
      <c r="H4" s="521"/>
    </row>
    <row r="5" s="305" customFormat="1" ht="16" customHeight="1" spans="1:240">
      <c r="A5" s="522" t="s">
        <v>1238</v>
      </c>
      <c r="B5" s="523"/>
      <c r="F5" s="524"/>
      <c r="G5" s="524"/>
      <c r="H5" s="524"/>
      <c r="HY5" s="92"/>
      <c r="HZ5" s="92"/>
      <c r="IA5" s="92"/>
      <c r="IB5" s="92"/>
      <c r="IC5" s="92"/>
      <c r="ID5" s="92"/>
      <c r="IE5" s="92"/>
      <c r="IF5" s="92"/>
    </row>
    <row r="6" s="328" customFormat="1" ht="16" customHeight="1" spans="1:240">
      <c r="A6" s="525" t="s">
        <v>1239</v>
      </c>
      <c r="B6" s="526"/>
      <c r="HY6" s="91"/>
      <c r="HZ6" s="91"/>
      <c r="IA6" s="91"/>
      <c r="IB6" s="91"/>
      <c r="IC6" s="91"/>
      <c r="ID6" s="91"/>
      <c r="IE6" s="91"/>
      <c r="IF6" s="91"/>
    </row>
    <row r="7" s="328" customFormat="1" ht="16" customHeight="1" spans="1:240">
      <c r="A7" s="527" t="s">
        <v>1240</v>
      </c>
      <c r="B7" s="528"/>
      <c r="HY7" s="91"/>
      <c r="HZ7" s="91"/>
      <c r="IA7" s="91"/>
      <c r="IB7" s="91"/>
      <c r="IC7" s="91"/>
      <c r="ID7" s="91"/>
      <c r="IE7" s="91"/>
      <c r="IF7" s="91"/>
    </row>
    <row r="8" s="328" customFormat="1" ht="16" customHeight="1" spans="1:240">
      <c r="A8" s="529" t="s">
        <v>1241</v>
      </c>
      <c r="B8" s="528"/>
      <c r="F8" s="530"/>
      <c r="HY8" s="91"/>
      <c r="HZ8" s="91"/>
      <c r="IA8" s="91"/>
      <c r="IB8" s="91"/>
      <c r="IC8" s="91"/>
      <c r="ID8" s="91"/>
      <c r="IE8" s="91"/>
      <c r="IF8" s="91"/>
    </row>
    <row r="9" s="328" customFormat="1" ht="16" customHeight="1" spans="1:240">
      <c r="A9" s="529" t="s">
        <v>1242</v>
      </c>
      <c r="B9" s="528"/>
      <c r="HY9" s="91"/>
      <c r="HZ9" s="91"/>
      <c r="IA9" s="91"/>
      <c r="IB9" s="91"/>
      <c r="IC9" s="91"/>
      <c r="ID9" s="91"/>
      <c r="IE9" s="91"/>
      <c r="IF9" s="91"/>
    </row>
    <row r="10" s="328" customFormat="1" ht="16" customHeight="1" spans="1:240">
      <c r="A10" s="529" t="s">
        <v>1243</v>
      </c>
      <c r="B10" s="528"/>
      <c r="HY10" s="91"/>
      <c r="HZ10" s="91"/>
      <c r="IA10" s="91"/>
      <c r="IB10" s="91"/>
      <c r="IC10" s="91"/>
      <c r="ID10" s="91"/>
      <c r="IE10" s="91"/>
      <c r="IF10" s="91"/>
    </row>
    <row r="11" s="328" customFormat="1" ht="16" customHeight="1" spans="1:240">
      <c r="A11" s="529" t="s">
        <v>1244</v>
      </c>
      <c r="B11" s="528"/>
      <c r="HY11" s="91"/>
      <c r="HZ11" s="91"/>
      <c r="IA11" s="91"/>
      <c r="IB11" s="91"/>
      <c r="IC11" s="91"/>
      <c r="ID11" s="91"/>
      <c r="IE11" s="91"/>
      <c r="IF11" s="91"/>
    </row>
    <row r="12" s="328" customFormat="1" ht="16" customHeight="1" spans="1:240">
      <c r="A12" s="529" t="s">
        <v>1245</v>
      </c>
      <c r="B12" s="528"/>
      <c r="HY12" s="91"/>
      <c r="HZ12" s="91"/>
      <c r="IA12" s="91"/>
      <c r="IB12" s="91"/>
      <c r="IC12" s="91"/>
      <c r="ID12" s="91"/>
      <c r="IE12" s="91"/>
      <c r="IF12" s="91"/>
    </row>
    <row r="13" s="328" customFormat="1" ht="16" customHeight="1" spans="1:240">
      <c r="A13" s="529" t="s">
        <v>1246</v>
      </c>
      <c r="B13" s="528"/>
      <c r="HY13" s="91"/>
      <c r="HZ13" s="91"/>
      <c r="IA13" s="91"/>
      <c r="IB13" s="91"/>
      <c r="IC13" s="91"/>
      <c r="ID13" s="91"/>
      <c r="IE13" s="91"/>
      <c r="IF13" s="91"/>
    </row>
    <row r="14" s="328" customFormat="1" ht="16" customHeight="1" spans="1:240">
      <c r="A14" s="531" t="s">
        <v>1247</v>
      </c>
      <c r="B14" s="528"/>
      <c r="HY14" s="91"/>
      <c r="HZ14" s="91"/>
      <c r="IA14" s="91"/>
      <c r="IB14" s="91"/>
      <c r="IC14" s="91"/>
      <c r="ID14" s="91"/>
      <c r="IE14" s="91"/>
      <c r="IF14" s="91"/>
    </row>
    <row r="15" s="328" customFormat="1" ht="16" customHeight="1" spans="1:240">
      <c r="A15" s="527" t="s">
        <v>1248</v>
      </c>
      <c r="B15" s="526"/>
      <c r="HY15" s="91"/>
      <c r="HZ15" s="91"/>
      <c r="IA15" s="91"/>
      <c r="IB15" s="91"/>
      <c r="IC15" s="91"/>
      <c r="ID15" s="91"/>
      <c r="IE15" s="91"/>
      <c r="IF15" s="91"/>
    </row>
    <row r="16" s="328" customFormat="1" ht="16" customHeight="1" spans="1:240">
      <c r="A16" s="529" t="s">
        <v>1249</v>
      </c>
      <c r="B16" s="528"/>
      <c r="HY16" s="91"/>
      <c r="HZ16" s="91"/>
      <c r="IA16" s="91"/>
      <c r="IB16" s="91"/>
      <c r="IC16" s="91"/>
      <c r="ID16" s="91"/>
      <c r="IE16" s="91"/>
      <c r="IF16" s="91"/>
    </row>
    <row r="17" s="328" customFormat="1" ht="16" customHeight="1" spans="1:240">
      <c r="A17" s="529" t="s">
        <v>1250</v>
      </c>
      <c r="B17" s="532"/>
      <c r="HY17" s="91"/>
      <c r="HZ17" s="91"/>
      <c r="IA17" s="91"/>
      <c r="IB17" s="91"/>
      <c r="IC17" s="91"/>
      <c r="ID17" s="91"/>
      <c r="IE17" s="91"/>
      <c r="IF17" s="91"/>
    </row>
    <row r="18" s="328" customFormat="1" ht="16" customHeight="1" spans="1:240">
      <c r="A18" s="529" t="s">
        <v>1250</v>
      </c>
      <c r="B18" s="532"/>
      <c r="HY18" s="91"/>
      <c r="HZ18" s="91"/>
      <c r="IA18" s="91"/>
      <c r="IB18" s="91"/>
      <c r="IC18" s="91"/>
      <c r="ID18" s="91"/>
      <c r="IE18" s="91"/>
      <c r="IF18" s="91"/>
    </row>
    <row r="19" s="328" customFormat="1" ht="16" customHeight="1" spans="1:240">
      <c r="A19" s="529" t="s">
        <v>1251</v>
      </c>
      <c r="B19" s="528"/>
      <c r="HY19" s="91"/>
      <c r="HZ19" s="91"/>
      <c r="IA19" s="91"/>
      <c r="IB19" s="91"/>
      <c r="IC19" s="91"/>
      <c r="ID19" s="91"/>
      <c r="IE19" s="91"/>
      <c r="IF19" s="91"/>
    </row>
    <row r="20" s="328" customFormat="1" ht="16" customHeight="1" spans="1:240">
      <c r="A20" s="529" t="s">
        <v>1252</v>
      </c>
      <c r="B20" s="533"/>
    </row>
    <row r="21" s="328" customFormat="1" ht="16" customHeight="1" spans="1:240">
      <c r="A21" s="534" t="s">
        <v>1253</v>
      </c>
      <c r="B21" s="533"/>
    </row>
    <row r="22" s="328" customFormat="1" ht="16" customHeight="1" spans="1:240">
      <c r="A22" s="527" t="s">
        <v>1254</v>
      </c>
      <c r="B22" s="526"/>
    </row>
    <row r="23" s="328" customFormat="1" ht="16" customHeight="1" spans="1:240">
      <c r="A23" s="535" t="s">
        <v>1255</v>
      </c>
      <c r="B23" s="528"/>
    </row>
    <row r="24" s="328" customFormat="1" ht="16" customHeight="1" spans="1:240">
      <c r="A24" s="536" t="s">
        <v>1256</v>
      </c>
      <c r="B24" s="528"/>
    </row>
    <row r="25" s="328" customFormat="1" ht="16" customHeight="1" spans="1:240">
      <c r="A25" s="529" t="s">
        <v>1257</v>
      </c>
      <c r="B25" s="528"/>
    </row>
    <row r="26" s="511" customFormat="1" ht="16" customHeight="1" spans="1:240">
      <c r="A26" s="537" t="s">
        <v>1258</v>
      </c>
      <c r="B26" s="538"/>
    </row>
    <row r="27" s="511" customFormat="1" ht="24" customHeight="1" spans="1:240">
      <c r="A27" s="539"/>
    </row>
    <row r="28" s="511" customFormat="1" ht="24" customHeight="1" spans="1:240">
      <c r="A28" s="539"/>
    </row>
    <row r="29" s="511" customFormat="1" ht="24" customHeight="1" spans="1:240">
      <c r="A29" s="539"/>
    </row>
    <row r="30" s="511" customFormat="1" ht="24" customHeight="1" spans="1:240">
      <c r="A30" s="539"/>
    </row>
    <row r="31" s="511" customFormat="1" ht="24" customHeight="1" spans="1:240">
      <c r="A31" s="539"/>
    </row>
    <row r="32" s="511" customFormat="1" ht="24" customHeight="1" spans="1:240">
      <c r="A32" s="539"/>
    </row>
    <row r="33" s="511" customFormat="1" ht="24" customHeight="1" spans="1:1">
      <c r="A33" s="539"/>
    </row>
    <row r="34" s="511" customFormat="1" ht="24" customHeight="1" spans="1:1">
      <c r="A34" s="539"/>
    </row>
    <row r="35" s="511" customFormat="1" ht="24" customHeight="1" spans="1:1">
      <c r="A35" s="539"/>
    </row>
    <row r="36" s="511" customFormat="1" ht="24" customHeight="1" spans="1:1">
      <c r="A36" s="539"/>
    </row>
    <row r="37" s="511" customFormat="1" ht="24" customHeight="1" spans="1:1">
      <c r="A37" s="539"/>
    </row>
    <row r="38" s="511" customFormat="1" ht="24" customHeight="1" spans="1:1">
      <c r="A38" s="539"/>
    </row>
    <row r="39" s="511" customFormat="1" ht="24" customHeight="1" spans="1:1">
      <c r="A39" s="539"/>
    </row>
    <row r="40" s="511" customFormat="1" ht="24" customHeight="1" spans="1:1">
      <c r="A40" s="539"/>
    </row>
    <row r="41" s="511" customFormat="1" ht="24" customHeight="1" spans="1:1">
      <c r="A41" s="539"/>
    </row>
    <row r="42" s="511" customFormat="1" ht="24" customHeight="1" spans="1:1">
      <c r="A42" s="539"/>
    </row>
    <row r="43" s="511" customFormat="1" ht="24" customHeight="1" spans="1:1">
      <c r="A43" s="539"/>
    </row>
    <row r="44" s="511" customFormat="1" ht="24" customHeight="1" spans="1:1">
      <c r="A44" s="539"/>
    </row>
    <row r="45" s="511" customFormat="1" ht="24" customHeight="1" spans="1:1">
      <c r="A45" s="539"/>
    </row>
    <row r="46" s="511" customFormat="1" ht="24" customHeight="1" spans="1:1">
      <c r="A46" s="539"/>
    </row>
    <row r="47" s="511" customFormat="1" ht="24" customHeight="1" spans="1:1">
      <c r="A47" s="539"/>
    </row>
    <row r="48" s="511" customFormat="1" ht="24" customHeight="1" spans="1:1">
      <c r="A48" s="539"/>
    </row>
    <row r="49" s="511" customFormat="1" ht="24" customHeight="1" spans="1:1">
      <c r="A49" s="539"/>
    </row>
    <row r="50" s="511" customFormat="1" ht="24" customHeight="1" spans="1:1">
      <c r="A50" s="539"/>
    </row>
    <row r="51" s="511" customFormat="1" ht="24" customHeight="1" spans="1:1">
      <c r="A51" s="539"/>
    </row>
    <row r="52" s="511" customFormat="1" ht="24" customHeight="1" spans="1:1">
      <c r="A52" s="539"/>
    </row>
    <row r="53" s="511" customFormat="1" ht="24" customHeight="1" spans="1:1">
      <c r="A53" s="539"/>
    </row>
    <row r="54" s="511" customFormat="1" ht="24" customHeight="1" spans="1:1">
      <c r="A54" s="539"/>
    </row>
    <row r="55" s="511" customFormat="1" ht="24" customHeight="1" spans="1:1">
      <c r="A55" s="539"/>
    </row>
    <row r="56" s="511" customFormat="1" ht="24" customHeight="1" spans="1:1">
      <c r="A56" s="539"/>
    </row>
    <row r="57" s="511" customFormat="1" ht="24" customHeight="1" spans="1:1">
      <c r="A57" s="539"/>
    </row>
    <row r="58" s="511" customFormat="1" ht="24" customHeight="1" spans="1:1">
      <c r="A58" s="539"/>
    </row>
    <row r="59" s="511" customFormat="1" ht="24" customHeight="1" spans="1:1">
      <c r="A59" s="539"/>
    </row>
    <row r="60" s="511" customFormat="1" ht="24" customHeight="1" spans="1:1">
      <c r="A60" s="539"/>
    </row>
    <row r="61" s="511" customFormat="1" ht="24" customHeight="1" spans="1:1">
      <c r="A61" s="539"/>
    </row>
    <row r="62" s="511" customFormat="1" ht="24" customHeight="1" spans="1:1">
      <c r="A62" s="539"/>
    </row>
    <row r="63" s="511" customFormat="1" ht="24" customHeight="1" spans="1:1">
      <c r="A63" s="539"/>
    </row>
    <row r="64" s="511" customFormat="1" ht="24" customHeight="1" spans="1:1">
      <c r="A64" s="539"/>
    </row>
    <row r="65" s="511" customFormat="1" ht="24" customHeight="1" spans="1:1">
      <c r="A65" s="539"/>
    </row>
    <row r="66" s="511" customFormat="1" ht="24" customHeight="1" spans="1:1">
      <c r="A66" s="539"/>
    </row>
    <row r="67" s="511" customFormat="1" ht="24" customHeight="1" spans="1:1">
      <c r="A67" s="539"/>
    </row>
    <row r="68" s="511" customFormat="1" ht="24" customHeight="1" spans="1:1">
      <c r="A68" s="539"/>
    </row>
    <row r="69" s="511" customFormat="1" ht="24" customHeight="1" spans="1:1">
      <c r="A69" s="539"/>
    </row>
    <row r="70" s="511" customFormat="1" ht="24" customHeight="1" spans="1:1">
      <c r="A70" s="539"/>
    </row>
    <row r="71" s="511" customFormat="1" ht="24" customHeight="1" spans="1:1">
      <c r="A71" s="539"/>
    </row>
    <row r="72" s="511" customFormat="1" ht="24" customHeight="1" spans="1:1">
      <c r="A72" s="539"/>
    </row>
    <row r="73" s="511" customFormat="1" ht="24" customHeight="1" spans="1:1">
      <c r="A73" s="539"/>
    </row>
    <row r="74" s="511" customFormat="1" ht="24" customHeight="1" spans="1:1">
      <c r="A74" s="539"/>
    </row>
    <row r="75" s="511" customFormat="1" ht="24" customHeight="1" spans="1:1">
      <c r="A75" s="539"/>
    </row>
    <row r="76" s="511" customFormat="1" ht="24" customHeight="1" spans="1:1">
      <c r="A76" s="539"/>
    </row>
    <row r="77" s="511" customFormat="1" ht="24" customHeight="1" spans="1:1">
      <c r="A77" s="539"/>
    </row>
    <row r="78" s="511" customFormat="1" ht="24" customHeight="1" spans="1:1">
      <c r="A78" s="539"/>
    </row>
    <row r="79" s="511" customFormat="1" ht="24" customHeight="1" spans="1:1">
      <c r="A79" s="539"/>
    </row>
    <row r="80" s="511" customFormat="1" ht="24" customHeight="1" spans="1:1">
      <c r="A80" s="539"/>
    </row>
    <row r="81" s="511" customFormat="1" ht="24" customHeight="1" spans="1:1">
      <c r="A81" s="539"/>
    </row>
    <row r="82" s="511" customFormat="1" ht="24" customHeight="1" spans="1:1">
      <c r="A82" s="539"/>
    </row>
  </sheetData>
  <mergeCells count="2">
    <mergeCell ref="A2:B2"/>
    <mergeCell ref="F4:H5"/>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36</vt:i4>
      </vt:variant>
    </vt:vector>
  </HeadingPairs>
  <TitlesOfParts>
    <vt:vector size="36" baseType="lpstr">
      <vt:lpstr>1.2021年米易县一般公共预算收入决算表</vt:lpstr>
      <vt:lpstr>2.2021年米易县一般公共预算支出决算表</vt:lpstr>
      <vt:lpstr>3.2021年米易县一般公共预算收支决算平衡表</vt:lpstr>
      <vt:lpstr>4.2021年米易县本级一般公共预算收入决算表</vt:lpstr>
      <vt:lpstr>5.2021年米易县本级一般公共预算支出决算表</vt:lpstr>
      <vt:lpstr>6.2021年米易县本级一般公共预算收支决算平衡表</vt:lpstr>
      <vt:lpstr>7.2021年米易县本级一般公共预算经济分类科目支出决算表</vt:lpstr>
      <vt:lpstr>8.2021年米易县本级一般公共预算经济分类科目基本支出决算表</vt:lpstr>
      <vt:lpstr>9.2021年米易县对下一般公共预算转移支付和税收返还决算表</vt:lpstr>
      <vt:lpstr>10.米易县（转移支付项目名称）</vt:lpstr>
      <vt:lpstr>11.2021年米易县县级预算内基本建设决算表</vt:lpstr>
      <vt:lpstr>12.2021年米易县县本级重大政府投资计划和重大投资项目</vt:lpstr>
      <vt:lpstr>13. 2021年米易县政府性基金预算收入决算表</vt:lpstr>
      <vt:lpstr>14.2021年米易县政府性基金预算支出决算表</vt:lpstr>
      <vt:lpstr>15.2021年米易县政府性基金预算收支决算平衡表</vt:lpstr>
      <vt:lpstr>16.2021年米易县本级政府性基金预算收入决算表</vt:lpstr>
      <vt:lpstr>17.2021年米易县本级政府性基金预算支出决算表</vt:lpstr>
      <vt:lpstr>18.2021年米易县本级政府性基金预算收支决算平衡表</vt:lpstr>
      <vt:lpstr>19.基金县级对下补助 </vt:lpstr>
      <vt:lpstr>20.2021年米易县国有资本经营预算收入决算表</vt:lpstr>
      <vt:lpstr>21.2021年米易县国有资本经营预算支出决算表</vt:lpstr>
      <vt:lpstr>22.2021年米易县国有资本经营预算收支决算平衡表</vt:lpstr>
      <vt:lpstr>23.2021年米易县本级国有资本经营预算收入决算表</vt:lpstr>
      <vt:lpstr>24.2021年米易县本级国有资本经营预算支出决算表 </vt:lpstr>
      <vt:lpstr>25.2021年米易县本级国有资本经营预算收支决算平衡表</vt:lpstr>
      <vt:lpstr>26.2021年米易县对下国有资本经营预算 转移支付决算表</vt:lpstr>
      <vt:lpstr>27.2021年米易县社会保险基金预算收入决算表</vt:lpstr>
      <vt:lpstr>28.2021年米易县社会保险基金预算支出决算表</vt:lpstr>
      <vt:lpstr>29.2021年米易县社会保险基金预算收支决算平衡表</vt:lpstr>
      <vt:lpstr>30.2021年米易县本级社会保险基金预算收入决算表</vt:lpstr>
      <vt:lpstr>31.2021年米易县本级社会保险基金预算收入决算表</vt:lpstr>
      <vt:lpstr>32.2021年米易县本级社会保险基金预算收支决算平衡表</vt:lpstr>
      <vt:lpstr>33.-米易县2021年地方政府债务限额及余额决算情况表</vt:lpstr>
      <vt:lpstr>34-米易县2021年地方政府债务相关情况表</vt:lpstr>
      <vt:lpstr>35-米易县2021年本级地方政府专项债务表</vt:lpstr>
      <vt:lpstr>36-米易县2021年地方政府债券使用情况表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cp:lastModifiedBy>
  <dcterms:created xsi:type="dcterms:W3CDTF">2018-01-08T18:36:00Z</dcterms:created>
  <cp:lastPrinted>2019-02-13T01:16:00Z</cp:lastPrinted>
  <dcterms:modified xsi:type="dcterms:W3CDTF">2026-03-31T00:47:32Z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false</vt:bool>
  </property>
  <property fmtid="{D5CDD505-2E9C-101B-9397-08002B2CF9AE}" pid="4" name="ICV">
    <vt:lpwstr>57AFF6A2CB5548C7AC90DBC130C46D0B_13</vt:lpwstr>
  </property>
  <property fmtid="{D5CDD505-2E9C-101B-9397-08002B2CF9AE}" pid="5" name="CalculationRule">
    <vt:i4>0</vt:i4>
  </property>
</Properties>
</file>