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Sheet1!$A$9:$N$15</definedName>
    <definedName name="_xlnm.Print_Titles" localSheetId="0">Sheet1!$2:$9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<sst xmlns="http://schemas.openxmlformats.org/spreadsheetml/2006/main" count="1106" uniqueCount="423">
  <si>
    <t>附件1：</t>
  </si>
  <si>
    <t>米易县2025年第二批市级财政衔接推进乡村振兴补助资金项目计划表</t>
  </si>
  <si>
    <t>序号</t>
  </si>
  <si>
    <t>项目名称</t>
  </si>
  <si>
    <t>项目摘要</t>
  </si>
  <si>
    <t>项目预算总投资
（万元）</t>
  </si>
  <si>
    <t>安排资金（万元）</t>
  </si>
  <si>
    <t>备注</t>
  </si>
  <si>
    <t>项目主管部门</t>
  </si>
  <si>
    <t>项目实施单位</t>
  </si>
  <si>
    <t>项目地点（乡、村）</t>
  </si>
  <si>
    <t>项目内容</t>
  </si>
  <si>
    <t>群众参与和利益联结机制</t>
  </si>
  <si>
    <t>实施年度</t>
  </si>
  <si>
    <t>市级（此次分配）</t>
  </si>
  <si>
    <t>中省</t>
  </si>
  <si>
    <t>县级</t>
  </si>
  <si>
    <t>其他资金</t>
  </si>
  <si>
    <t>—</t>
  </si>
  <si>
    <t>合计</t>
  </si>
  <si>
    <t>普威独树村宋家湾樱桃基地产业道路硬化项目</t>
  </si>
  <si>
    <t>县农业农村局</t>
  </si>
  <si>
    <t>普威镇</t>
  </si>
  <si>
    <t>硬化道路0.8公里，路基宽度4.2米，路面宽度3.5米，厚度20公分。</t>
  </si>
  <si>
    <t>2025年度</t>
  </si>
  <si>
    <t>跨区域务工就业一次性交通补助</t>
  </si>
  <si>
    <t>县农业农村局、县人社局</t>
  </si>
  <si>
    <t>米易县</t>
  </si>
  <si>
    <t>为脱贫人口、监测对象发放跨区域务工就业一次性交通补助。</t>
  </si>
  <si>
    <t>米易县2025年市级财政衔接资金推广以工代赈项目</t>
  </si>
  <si>
    <t>新山乡</t>
  </si>
  <si>
    <t>硬化道路1公里，宽3.5米，厚0.2米，配套边沟建设。</t>
  </si>
  <si>
    <t>得石镇大田村爬沙虫养殖项目</t>
  </si>
  <si>
    <t>得石镇</t>
  </si>
  <si>
    <t>1.养殖基地。建设河道养殖基地11km。2.种苗引进繁育（自养+销售）。建设380平方米种苗繁育棚、200立方米饵料池，购置养殖、繁殖设备。3.建设爬沙虫科普展示室。</t>
  </si>
  <si>
    <t>项目管理费</t>
  </si>
  <si>
    <t>用于列支衔接资金项目设计、监理、审计等项目管理支出。</t>
  </si>
  <si>
    <t>附件</t>
  </si>
  <si>
    <t>米易县2024年财政衔接推进乡村振兴补助资金（巩固拓展脱贫攻坚成果同乡村振兴）项目年度计划</t>
  </si>
  <si>
    <t>编制单位：米易县（市、区）</t>
  </si>
  <si>
    <t>项目库信息</t>
  </si>
  <si>
    <t>实施时间</t>
  </si>
  <si>
    <t>以前年度资金安排情况</t>
  </si>
  <si>
    <t>2024年度计划安排衔接资金（巩固拓展脱贫攻坚成果和乡村振兴任务）（万元）</t>
  </si>
  <si>
    <t>项目库系统
项目编号</t>
  </si>
  <si>
    <t>项目类型</t>
  </si>
  <si>
    <t>项目二级类型</t>
  </si>
  <si>
    <t>项目子类型</t>
  </si>
  <si>
    <t>建设规模</t>
  </si>
  <si>
    <t>群众参与和利益联结机制和受益对象</t>
  </si>
  <si>
    <t>是否跨年度项目</t>
  </si>
  <si>
    <t>拟安排衔接资金年度</t>
  </si>
  <si>
    <t>中央和省级资金</t>
  </si>
  <si>
    <t>市（州）级资金</t>
  </si>
  <si>
    <t>县（市、区）级资金</t>
  </si>
  <si>
    <t>是否纳入脱贫县整合方案</t>
  </si>
  <si>
    <t xml:space="preserve">受益对象 </t>
  </si>
  <si>
    <t>单位</t>
  </si>
  <si>
    <t>数量</t>
  </si>
  <si>
    <t>建立联农带农机制（是否）</t>
  </si>
  <si>
    <t>2024年</t>
  </si>
  <si>
    <t>受益总户数(户)</t>
  </si>
  <si>
    <t>受益总人口(人)</t>
  </si>
  <si>
    <t>其中</t>
  </si>
  <si>
    <t>脱贫户(户)</t>
  </si>
  <si>
    <t>脱贫人口(人)</t>
  </si>
  <si>
    <t>一、落实“四不摘”需持续执行政策项目</t>
  </si>
  <si>
    <t>小计</t>
  </si>
  <si>
    <t>按照过渡期要严格落实“四个不摘”的要求，需县乡村振兴局、县人力资源和社会保障局、县卫生健康局、县医疗保障局等县级部门持续执行贫困户住房贷款还本付息、贫困户产业小额贷款贴息、贫困户和监测户缴纳医保（县级配套）、建档立卡学生补助、建档立卡贫困人员养老保险代缴、雨露计划等政策。按照《中央和省级财政衔接推进乡村振兴补助资金管理办法》要求，过度期保持财政资金投入相对稳定，2023年县级配套3200.94万元，建议2024年县级配套3203万元。</t>
  </si>
  <si>
    <t>1-1</t>
  </si>
  <si>
    <t>易地扶贫搬迁贷款贴息</t>
  </si>
  <si>
    <t>5300001157998678</t>
  </si>
  <si>
    <t>产业发展</t>
  </si>
  <si>
    <t>金融保险配套项目</t>
  </si>
  <si>
    <t>其他</t>
  </si>
  <si>
    <t>县发改局</t>
  </si>
  <si>
    <t>2024年度</t>
  </si>
  <si>
    <t>无</t>
  </si>
  <si>
    <t>否</t>
  </si>
  <si>
    <t>1-2</t>
  </si>
  <si>
    <t>跨省就业一次性交通补助</t>
  </si>
  <si>
    <t>5300001157991690</t>
  </si>
  <si>
    <t>就业项目</t>
  </si>
  <si>
    <t>务工补助</t>
  </si>
  <si>
    <t>交通费补助</t>
  </si>
  <si>
    <t>县乡村振兴局</t>
  </si>
  <si>
    <t>为脱贫人口、监测对象发放跨省务工一次性交通补助</t>
  </si>
  <si>
    <t>人</t>
  </si>
  <si>
    <t>是</t>
  </si>
  <si>
    <t>1-3</t>
  </si>
  <si>
    <t>防返贫致贫新增监测户到户增收产业项目(2024年)</t>
  </si>
  <si>
    <t>5300001157984758</t>
  </si>
  <si>
    <t>生产项目</t>
  </si>
  <si>
    <t>种植业基地</t>
  </si>
  <si>
    <t>户</t>
  </si>
  <si>
    <t>1-4</t>
  </si>
  <si>
    <t>易地扶贫搬迁集中安置点后期产业扶持项目</t>
  </si>
  <si>
    <t>5300001158006202</t>
  </si>
  <si>
    <t>2个易地扶贫搬迁集中安置区后期产业扶持项目</t>
  </si>
  <si>
    <t>个</t>
  </si>
  <si>
    <t>1-5</t>
  </si>
  <si>
    <t>产业发展技能培训项目</t>
  </si>
  <si>
    <t>5300001157890455</t>
  </si>
  <si>
    <t>产业服务支撑项目</t>
  </si>
  <si>
    <t>人才培养</t>
  </si>
  <si>
    <t>为进一步巩固拓展脱贫攻坚成果、全面推进乡村振兴战略实施，努力培养一支有文化、懂技术、善经营、会管理的新型职业农民和高素质农民队伍（脱贫人口或对脱贫户有带动能力的农民），组织开展产业发展技能培训。</t>
  </si>
  <si>
    <t>1-6</t>
  </si>
  <si>
    <t>脱贫人口（含监测帮扶对象）山洪灾害危险区责任人公益性岗位</t>
  </si>
  <si>
    <t>5300001157968547</t>
  </si>
  <si>
    <t>公益性岗位</t>
  </si>
  <si>
    <t>县水利局</t>
  </si>
  <si>
    <t>1-7</t>
  </si>
  <si>
    <t>“雨露计划”职业教育补助</t>
  </si>
  <si>
    <t>5300001157971304</t>
  </si>
  <si>
    <t>巩固三保障成果</t>
  </si>
  <si>
    <t>教育</t>
  </si>
  <si>
    <t>享受“雨露计划”职业教育补助</t>
  </si>
  <si>
    <t>对具有正式学籍的中职、高职在读脱贫户（含监测户）学生进行助学补助（1500元/人/学期），以支持脱贫户（含监测户）学生顺利完成职业教育学习，顺利毕业。</t>
  </si>
  <si>
    <t>1-8</t>
  </si>
  <si>
    <t>监测户住房安全保障项目</t>
  </si>
  <si>
    <t>5300001157783063</t>
  </si>
  <si>
    <t>住房</t>
  </si>
  <si>
    <t>农村危房改造等农房改造</t>
  </si>
  <si>
    <t>县住建局</t>
  </si>
  <si>
    <t>对动态监测排查住房存在安全隐患，需实施危房新建的监测户给予补助（按照6万元/户标准进行补助，住建局年度建房专项资金补助不足部分用省级财政衔接补助资金补差）。</t>
  </si>
  <si>
    <t>1-9</t>
  </si>
  <si>
    <t>突发困难户救助基金</t>
  </si>
  <si>
    <t>5300001157794602</t>
  </si>
  <si>
    <t>综合保障</t>
  </si>
  <si>
    <t>接受临时救助</t>
  </si>
  <si>
    <t>对脱贫户、监测户因突发困难进行救助</t>
  </si>
  <si>
    <t>1-10</t>
  </si>
  <si>
    <t>脱贫户产业小额贷款贴息</t>
  </si>
  <si>
    <t>5300001157970190</t>
  </si>
  <si>
    <t>小额贷款贴息</t>
  </si>
  <si>
    <t>项</t>
  </si>
  <si>
    <t>1-11</t>
  </si>
  <si>
    <t>政策性农业保险、特色农业保险</t>
  </si>
  <si>
    <t>5300001157774878</t>
  </si>
  <si>
    <t>特色产业保险保费补助</t>
  </si>
  <si>
    <t>县财政局</t>
  </si>
  <si>
    <t>全县政策性农业保险、特色农业保险</t>
  </si>
  <si>
    <t>1-12</t>
  </si>
  <si>
    <t>贫困户住房贷款还本还息</t>
  </si>
  <si>
    <t>5300001157824880</t>
  </si>
  <si>
    <t>1-13</t>
  </si>
  <si>
    <t>脱贫人口（含监测人口）公益性岗位补贴项目</t>
  </si>
  <si>
    <t>5300001157937425</t>
  </si>
  <si>
    <t>县人社局</t>
  </si>
  <si>
    <t>开发乡村公益性岗位，安置250名低收入脱贫户（含监测人口）参与保洁、保绿、农村孤寡老人和留守儿童看护、社会治安协管、乡村沟渠道路清扫清理维护等村级公益性事务，促进脱贫劳动力就业，增加脱贫户家庭收入。</t>
  </si>
  <si>
    <t xml:space="preserve">人 </t>
  </si>
  <si>
    <t>1-14</t>
  </si>
  <si>
    <t>米易县广播电视村村通工程向户户通工程升级后运行维护项目</t>
  </si>
  <si>
    <t>5300001157892461</t>
  </si>
  <si>
    <t>乡村建设行动</t>
  </si>
  <si>
    <t>农村公共服务</t>
  </si>
  <si>
    <t>开展县乡村公共服务一体化示范创建</t>
  </si>
  <si>
    <t>县文化广播电视和旅游局</t>
  </si>
  <si>
    <t xml:space="preserve"> 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</si>
  <si>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全县11个乡镇</t>
  </si>
  <si>
    <t>1-15</t>
  </si>
  <si>
    <t>建档立卡学生资助资金</t>
  </si>
  <si>
    <t>5300001157894218</t>
  </si>
  <si>
    <t>其他教育类项目</t>
  </si>
  <si>
    <t>县教体局</t>
  </si>
  <si>
    <t>对原建档立卡贫困家庭全日制本专科学生给予学费和生活费补助。</t>
  </si>
  <si>
    <t>1-16</t>
  </si>
  <si>
    <t>教育扶贫救助基金</t>
  </si>
  <si>
    <t>5300001157896649</t>
  </si>
  <si>
    <t>对享受现有教育保障制度和助学帮扶政策基础上仍然存在特殊困难的原建档立卡贫困家庭在读学生进行帮扶资助。</t>
  </si>
  <si>
    <t>1-17</t>
  </si>
  <si>
    <t>脱贫户和监测户缴纳医保（县级配套）项目</t>
  </si>
  <si>
    <t>5300001157925653</t>
  </si>
  <si>
    <t>健康</t>
  </si>
  <si>
    <t>参加城乡居民基本医疗保险</t>
  </si>
  <si>
    <t>县医保局</t>
  </si>
  <si>
    <t>资助脱贫户和监测户缴纳医保</t>
  </si>
  <si>
    <t>1-18</t>
  </si>
  <si>
    <t>米易县卫生健康乡村振兴救助基金</t>
  </si>
  <si>
    <t>5300001157898861</t>
  </si>
  <si>
    <t>接受医疗救助</t>
  </si>
  <si>
    <t>县卫生健康局</t>
  </si>
  <si>
    <t>解决已脱贫人口和防止返贫监测对象在享受现有医疗保障制度和医疗帮扶政策基础上，仍然存在与看病就医直接相关的特殊困难。</t>
  </si>
  <si>
    <t>人次</t>
  </si>
  <si>
    <t>1-19</t>
  </si>
  <si>
    <t>原建档立卡贫困人员参加城乡居民养老保险个人缴费政府代缴项目</t>
  </si>
  <si>
    <t>5300001157765512</t>
  </si>
  <si>
    <t>参加城乡居民基本养老保险</t>
  </si>
  <si>
    <t>为10000人原建档立卡贫困人员代缴城乡居民养老保险个人缴费，巩固拓展社会保险脱贫攻坚成果，助力乡村振兴。</t>
  </si>
  <si>
    <t>1-20</t>
  </si>
  <si>
    <t>2024年监测户春节送温暖</t>
  </si>
  <si>
    <t>5300001157891221</t>
  </si>
  <si>
    <t>2024年春节送温暖（监测户）</t>
  </si>
  <si>
    <t>362户</t>
  </si>
  <si>
    <t>1-21</t>
  </si>
  <si>
    <t>5300001157890849</t>
  </si>
  <si>
    <t>二、重点帮扶村扶持项目</t>
  </si>
  <si>
    <t>按照《攀枝花市“十四五”乡村振兴重点帮扶村工作实施意见》（攀委农领〔2021〕11号）要求：“十四五”期间，确保市、县财政衔接资金投入重点帮扶村分别达到100万元、50万元以上。我县得石方田村，麻陇黄草坪村、撒莲金花塘村、新山乡新山村、湾丘黄龙村5个重点帮扶村，2024年度市县两级投入重点帮扶村资金应分别不低于500万元、250万元。</t>
  </si>
  <si>
    <t>2-1</t>
  </si>
  <si>
    <t>得石镇坊田村碉楼岔路口至马车堡堡村道公路硬化项目</t>
  </si>
  <si>
    <t>5300001159184652</t>
  </si>
  <si>
    <t>农村基础设施（含产业配套基础设施）</t>
  </si>
  <si>
    <t>农村道路建设（通村路、通户路、小型桥梁等）</t>
  </si>
  <si>
    <t>坊田村</t>
  </si>
  <si>
    <t>硬化坊田村2社碉楼岔路口至1社马车堡堡村道公路2.7公里，砼路面宽4.5米，厚0.2米，并设置必要的道路安全防护、排水沟、挡墙等设施</t>
  </si>
  <si>
    <t>公里</t>
  </si>
  <si>
    <t>重点帮扶村</t>
  </si>
  <si>
    <t>2-2</t>
  </si>
  <si>
    <t>米易县麻陇彝族乡黄草坪2组芒果产业道路硬化项目</t>
  </si>
  <si>
    <t>5300001158314727</t>
  </si>
  <si>
    <t>麻陇彝族乡</t>
  </si>
  <si>
    <t>黄草坪村</t>
  </si>
  <si>
    <t>硬化黄草坪2组芒果产业路硬化1.5公里、宽3.5米、厚0.2米。</t>
  </si>
  <si>
    <t>2-3</t>
  </si>
  <si>
    <t>金花塘村蔬菜产业道路硬化项目</t>
  </si>
  <si>
    <t>5300001158347920</t>
  </si>
  <si>
    <t>产业路、资源路、旅游路建设</t>
  </si>
  <si>
    <t>撒莲镇</t>
  </si>
  <si>
    <t>金花塘村</t>
  </si>
  <si>
    <t>硬化机耕道路长2公里，砼路面宽3米，厚20公分；配套挡墙、边沟等基础设施。</t>
  </si>
  <si>
    <t>2-4</t>
  </si>
  <si>
    <t>湾丘乡黄龙村大坪子社产业道路硬化项目</t>
  </si>
  <si>
    <t>5300001159398210</t>
  </si>
  <si>
    <t>配套设施项目</t>
  </si>
  <si>
    <t>产业园（区）</t>
  </si>
  <si>
    <t>湾丘彝族乡</t>
  </si>
  <si>
    <t>黄龙村</t>
  </si>
  <si>
    <t>硬化黄龙村李家河坝到大坪子产业道路5公里，砼路面宽3.5米，厚0.18米，配套建设涵洞、边沟、挡墙及安防设施等。</t>
  </si>
  <si>
    <t>2-5</t>
  </si>
  <si>
    <t>新山傈僳族乡新山村6组庙子田产业道路硬化项目</t>
  </si>
  <si>
    <t>5300001158271104</t>
  </si>
  <si>
    <t>农业农村局</t>
  </si>
  <si>
    <t>新山傈僳族乡</t>
  </si>
  <si>
    <t>新建新山村6社庙子田剩余1.2公里道路硬化，砼路面宽3.5米，厚0.2米，设置边沟、挡墙、错车道等。</t>
  </si>
  <si>
    <t>2-6</t>
  </si>
  <si>
    <t>新山傈僳族乡新山村3组黑山羊养殖厂产业道路硬化项目</t>
  </si>
  <si>
    <t>5300001158395222</t>
  </si>
  <si>
    <t>硬化产业道路长1公里，砼路面宽3.5米，厚0.2米，设置边沟、挡墙、错车道等。</t>
  </si>
  <si>
    <t>2-7</t>
  </si>
  <si>
    <t>湾丘乡黄龙村石岩子到小攀枝花产业道路硬化项目</t>
  </si>
  <si>
    <t>5300001159390556</t>
  </si>
  <si>
    <t>硬化黄龙村石岩子到小攀枝花产业道路1.8公里，砼路面宽3.5米，厚0.18米，配套建设涵洞、边沟、挡墙及安防设施等。</t>
  </si>
  <si>
    <t>2-8</t>
  </si>
  <si>
    <t>黄龙村两岔河新村饮水管道建设项目</t>
  </si>
  <si>
    <t>5300001159454552</t>
  </si>
  <si>
    <t>农村供水保障设施建设</t>
  </si>
  <si>
    <t>湾丘彝族乡,黄龙村</t>
  </si>
  <si>
    <t>新建DN50生活供水主管2公里、DN25输水支管3公里，保障两岔河新村及周边农户生活用水安全</t>
  </si>
  <si>
    <t>2-9</t>
  </si>
  <si>
    <t>湾丘乡青山村四组产业道路硬化项目</t>
  </si>
  <si>
    <t>5300001159405327</t>
  </si>
  <si>
    <t>青山村</t>
  </si>
  <si>
    <t>硬化青山村丁家坪子到大竹坝产业道路2.8公里，砼路面宽3.5米，厚0.18米，配套建设涵洞、边沟、挡墙及安防设施等。</t>
  </si>
  <si>
    <t>三、扶持村集体经济组织项目</t>
  </si>
  <si>
    <t>3-1</t>
  </si>
  <si>
    <t>百香果共富示范园建设项目</t>
  </si>
  <si>
    <t>5300001159425923</t>
  </si>
  <si>
    <t>草场镇</t>
  </si>
  <si>
    <t>沙坝村</t>
  </si>
  <si>
    <t>建设休息厅1个；200米百香果长廊2个，共400米；改造60平方米百香果茶吧1个；修建生态停车场3个，停车位80个；共富文化和氛围营造。</t>
  </si>
  <si>
    <t>中央和省级财政扶持村</t>
  </si>
  <si>
    <t>3-2</t>
  </si>
  <si>
    <t>云盘村农业服务站建设项目</t>
  </si>
  <si>
    <t>5300001158319114</t>
  </si>
  <si>
    <t>加工流通项目</t>
  </si>
  <si>
    <t>农产品仓储保鲜冷链基础设施建设</t>
  </si>
  <si>
    <t>云盘村</t>
  </si>
  <si>
    <t>在好耍梁子修建房屋400㎡，分设农资销售区、农产品交易区，配套完善装修及附属设施，用于展销农资、农机、饲料、兽药等及农产品交易。</t>
  </si>
  <si>
    <t>㎡</t>
  </si>
  <si>
    <t>3-3</t>
  </si>
  <si>
    <t>雪梨采摘观光园建设项目</t>
  </si>
  <si>
    <t>5300001157836409</t>
  </si>
  <si>
    <t>流转梨园30亩，新建采摘步道600米，休闲点2处；新建精品采摘园10亩，梨母本园10亩，标准化种植园10亩。</t>
  </si>
  <si>
    <t>3-4</t>
  </si>
  <si>
    <t>闲置村小改建货车驿站</t>
  </si>
  <si>
    <t>5300001158415931</t>
  </si>
  <si>
    <t>学校建设或改造（含幼儿园）</t>
  </si>
  <si>
    <t>垭口村</t>
  </si>
  <si>
    <t>将原有600平方的活动场地朝外阔建至公路，增搭雨棚，硬化外围路面，房屋维修等基础设施设备，实现垭口村货车驿站+农资站+宾馆住宿+餐饮相结合。</t>
  </si>
  <si>
    <t>3-5</t>
  </si>
  <si>
    <t>冷链物流中心发展建设项目</t>
  </si>
  <si>
    <t>5300001158176532</t>
  </si>
  <si>
    <t>以米易芒果产业园为载体，利用中山村闲置空地等闲置资产，建设冷链物流中心。包括冷藏库体1间，消防设施设备一套，电力系统1套，120个分拣筐；场平1100㎡，场地硬化340平方米。</t>
  </si>
  <si>
    <t>3-6</t>
  </si>
  <si>
    <t>扶持新型农村集体经济（市级财政扶持村6个</t>
  </si>
  <si>
    <t>市级财政扶持村：申报市级财政扶持村6个，县级财政对每村补助100000元，合计金额：6×100000元=600000元。</t>
  </si>
  <si>
    <t>市级财政扶持村，未入项目库</t>
  </si>
  <si>
    <t>四、脱贫村巩固提升项目</t>
  </si>
  <si>
    <t>4-1</t>
  </si>
  <si>
    <t>草场镇仙山村7组至村委会产业道路硬化项目</t>
  </si>
  <si>
    <t>5300001159340523</t>
  </si>
  <si>
    <t>仙山村</t>
  </si>
  <si>
    <t>硬化道路长1.3公里，水泥路面宽3.5米，厚0.2米。</t>
  </si>
  <si>
    <t>4-2</t>
  </si>
  <si>
    <t>黄草村产业路硬化及道路加宽项目</t>
  </si>
  <si>
    <t>5300001159197474</t>
  </si>
  <si>
    <t>白马镇</t>
  </si>
  <si>
    <t>黄草村</t>
  </si>
  <si>
    <t>道路硬化2公里，5.5公里道路加宽1米。</t>
  </si>
  <si>
    <t>4-3</t>
  </si>
  <si>
    <t>白坡彝族乡若水村原桐子林村道加宽项目</t>
  </si>
  <si>
    <t>5300001158256922</t>
  </si>
  <si>
    <t>小型农田水利设施建设</t>
  </si>
  <si>
    <t>米易县交通运输局</t>
  </si>
  <si>
    <t>白坡彝族乡</t>
  </si>
  <si>
    <t>村道加宽6公里范围内,部分路面加宽1米及原路面修补，厚0.2米，增设排水、挡土墙、交通安全设施、错车道等。</t>
  </si>
  <si>
    <t>4-4</t>
  </si>
  <si>
    <t>白坡彝族乡油房村1社产业道硬化项目</t>
  </si>
  <si>
    <t>5300001158283621</t>
  </si>
  <si>
    <t>米易县农业农村局</t>
  </si>
  <si>
    <t>产业道路硬化2.7公里（其中李家堡堡段1.2公里、老湾坪子段1.5公里）,路面宽3.5米，厚0.2米，设置排水、挡土墙、交通安全设施、错车道等。</t>
  </si>
  <si>
    <t>4-5</t>
  </si>
  <si>
    <t>白坡彝族乡若水村2社产业道路硬化项目</t>
  </si>
  <si>
    <t>5300001158301800</t>
  </si>
  <si>
    <t>产业道路硬化2.5公里,路面宽3.5米，厚0.2米，设置排水、挡土墙、交通安全设施、错车道等。</t>
  </si>
  <si>
    <t>4-6</t>
  </si>
  <si>
    <t>得石镇草坝村团结堰维修整治项目</t>
  </si>
  <si>
    <t>5300001159169071</t>
  </si>
  <si>
    <t>草坝村</t>
  </si>
  <si>
    <t>对引水管道进行补漏、维护和滑坡沟堰整治，维修整治堰沟约4.5公里</t>
  </si>
  <si>
    <t>4-7</t>
  </si>
  <si>
    <t>得石镇马鹿寨村黄桷湾生产生活用水管道建设项目</t>
  </si>
  <si>
    <t>5300001159207971</t>
  </si>
  <si>
    <t>马鹿寨村</t>
  </si>
  <si>
    <t>新建DN100热镀管1.4km，DN40热镀管5km，DN25热镀管25km，100m³蓄水池2个，引水池2个。</t>
  </si>
  <si>
    <t>km</t>
  </si>
  <si>
    <t>4-8</t>
  </si>
  <si>
    <t>麻陇彝族乡红岩村八社产业进出道路建设项目</t>
  </si>
  <si>
    <t>5300001158277523</t>
  </si>
  <si>
    <t>红岩村</t>
  </si>
  <si>
    <t>新建土路3.5公里，路基宽4.5米，配套挡墙6处和涵洞8处（内径规格110cm），铺设3.5米宽的砂石路面。</t>
  </si>
  <si>
    <t>4-9</t>
  </si>
  <si>
    <t>攀莲镇观音村1组、10组产业道路硬化项目</t>
  </si>
  <si>
    <t>5300001157490594</t>
  </si>
  <si>
    <t>攀莲镇</t>
  </si>
  <si>
    <t>硬化道路3公里，路宽3米，厚0.2米，设置错车道等。</t>
  </si>
  <si>
    <t>4-10</t>
  </si>
  <si>
    <t>普威镇新舟村曹家村片区梨园采摘便道建设项目</t>
  </si>
  <si>
    <t>5300001157830717</t>
  </si>
  <si>
    <t>休闲农业与乡村旅游</t>
  </si>
  <si>
    <t>新建生产便道3公里，路面宽度1.5-2米，10公分厚c20混凝土垫层，上层铺设青砖，设置生产物资及水果转运点15处。</t>
  </si>
  <si>
    <t>4-11</t>
  </si>
  <si>
    <t>普威镇西番村11社水果蔬菜基地道路建设项目</t>
  </si>
  <si>
    <t>5300001157834478</t>
  </si>
  <si>
    <t>硬化道路1.5公里，路基宽度4.2米，路面宽度3.5米，4.0Mpa混凝土面层，厚度20公分，配套建设排水沟1.5公里。</t>
  </si>
  <si>
    <t>4-12</t>
  </si>
  <si>
    <t>金花塘村8组产业道路硬化项目</t>
  </si>
  <si>
    <t>5300001158349126</t>
  </si>
  <si>
    <t>产业道路硬化长1公里，砼路面宽3.5米，厚20公分，并配套挡墙、路边沟等。</t>
  </si>
  <si>
    <t>4-13</t>
  </si>
  <si>
    <t>马坪村三社产业道路硬化项目</t>
  </si>
  <si>
    <t>5300001158354922</t>
  </si>
  <si>
    <t>马坪村</t>
  </si>
  <si>
    <t>道路硬化1公里（肖泥坑-桥湾，庙子堡-严家河坝），砼路面宽3米，厚20厘米；并配套30厘米宽、40厘米高、15厘米厚路边沟。</t>
  </si>
  <si>
    <t>4-14</t>
  </si>
  <si>
    <t>马坪村四社饮水项目</t>
  </si>
  <si>
    <t>5300001158353677</t>
  </si>
  <si>
    <t>在马坪村四社丁家坪子新建200立方米饮水池一口，并配套40管3000米、20管2700米。</t>
  </si>
  <si>
    <t>口</t>
  </si>
  <si>
    <t>五、非脱贫村基础设施补短板项目</t>
  </si>
  <si>
    <t>5-1</t>
  </si>
  <si>
    <t>高龙村生活用水改造项目</t>
  </si>
  <si>
    <t>5300001159170137</t>
  </si>
  <si>
    <r>
      <rPr>
        <sz val="10"/>
        <rFont val="宋体"/>
        <charset val="134"/>
      </rPr>
      <t>县乡村振兴局、县农业局</t>
    </r>
    <r>
      <rPr>
        <sz val="10"/>
        <rFont val="Arial"/>
        <charset val="134"/>
      </rPr>
      <t xml:space="preserve">	</t>
    </r>
  </si>
  <si>
    <t>高龙村</t>
  </si>
  <si>
    <t>建设8公里Φ63内外防腐无缝热轧钢管。</t>
  </si>
  <si>
    <t>7</t>
  </si>
  <si>
    <t>17</t>
  </si>
  <si>
    <t>5-2</t>
  </si>
  <si>
    <t>丙谷镇小河村3社产业道路硬化项目</t>
  </si>
  <si>
    <t>5300001159170942</t>
  </si>
  <si>
    <t>丙谷镇</t>
  </si>
  <si>
    <t>新建道路1公里，路面宽度3.5米,20cm水泥混凝土路面，完善边沟等配套设施。</t>
  </si>
  <si>
    <t>5-3</t>
  </si>
  <si>
    <t>丙谷镇头碾村4社产业道路硬化项目</t>
  </si>
  <si>
    <t>5300001159180399</t>
  </si>
  <si>
    <t>新建道路1.5公里，路面宽度3.5米,20cm水泥混凝土，完善边沟等配套设施。</t>
  </si>
  <si>
    <t>5-4</t>
  </si>
  <si>
    <t>丙谷镇雷窝村2、3社产业道路硬化项目</t>
  </si>
  <si>
    <t>5300001159185886</t>
  </si>
  <si>
    <t>5-5</t>
  </si>
  <si>
    <t>草场镇沙坝村2、3、4组业道路硬化项目</t>
  </si>
  <si>
    <t>5300001159174383</t>
  </si>
  <si>
    <t>硬化道路长3公里，水泥路面宽3.5米，厚0.2米。</t>
  </si>
  <si>
    <t>5-6</t>
  </si>
  <si>
    <t>草场镇克郎村3组老河湾产业道路硬化项目</t>
  </si>
  <si>
    <t>5300001159350948</t>
  </si>
  <si>
    <t>克朗村</t>
  </si>
  <si>
    <t>道路加宽长1公里，加宽1米。道路硬化2公里，水泥路面宽3.5米，厚0.2米。</t>
  </si>
  <si>
    <t>5-7</t>
  </si>
  <si>
    <t>水塘村十三组社道路硬化项目</t>
  </si>
  <si>
    <t>5300001157493521</t>
  </si>
  <si>
    <t>硬化产业道路2.8公里，宽3.5米 、厚0.2米，排水沟、错车道等附属设施。</t>
  </si>
  <si>
    <t>5-8</t>
  </si>
  <si>
    <t>新山傈僳族乡中山村1组人畜饮水改造提升项目</t>
  </si>
  <si>
    <t>5300001158194901</t>
  </si>
  <si>
    <t>新建清水池50立方米1口，减压池2个，安装饮水主管道φ40管5200米，支管φ25管道5000米。</t>
  </si>
  <si>
    <t>5-9</t>
  </si>
  <si>
    <t>新山傈僳族乡高隆村2、4、6、7组人畜饮水改造提升项目</t>
  </si>
  <si>
    <t>5300001158199357</t>
  </si>
  <si>
    <t>在高隆村2、4、6、7组各新建50立方米人畜饮水清水池1口，共计4口。</t>
  </si>
  <si>
    <t>5-10</t>
  </si>
  <si>
    <t>白马镇马槟榔村产业路硬化项目</t>
  </si>
  <si>
    <t>5300001047865000</t>
  </si>
  <si>
    <t>马槟榔村</t>
  </si>
  <si>
    <t>马槟榔村6组产业道路6公里，宽3.5米，厚0.2米，并配套设置排水沟、挡墙、护栏等设施。（5组到6组和草场乡仙山村连接道路2.7公里，3组到5组3.3公里）。</t>
  </si>
  <si>
    <t>2023年入库项目</t>
  </si>
  <si>
    <t>5-11</t>
  </si>
  <si>
    <t>一事一议奖补县级配套项目</t>
  </si>
  <si>
    <t>未入项目库</t>
  </si>
  <si>
    <t>5-12</t>
  </si>
  <si>
    <t>人居环境整治项目</t>
  </si>
  <si>
    <t>5300001158018568</t>
  </si>
  <si>
    <t>人居环境整治</t>
  </si>
  <si>
    <t>农村垃圾治理</t>
  </si>
  <si>
    <t>麻陇、白坡、普威、得石、丙谷、撒莲、攀莲、湾丘、白马等9个乡镇补齐必要的垃圾清运短扳</t>
  </si>
  <si>
    <t>六、芒果产业集群项目</t>
  </si>
  <si>
    <t>6-1</t>
  </si>
  <si>
    <t>攀西晚熟芒果产业集群</t>
  </si>
  <si>
    <t>5300001157931314</t>
  </si>
  <si>
    <t>农业社会化服务</t>
  </si>
  <si>
    <t>标准化基地改造提升1.4万亩、农产品加工交易仓储物流中心改造提升，开展品牌市场拓展、培育新型主体与技术培训。</t>
  </si>
  <si>
    <t>万亩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</si>
</sst>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38">
    <font>
      <sz val="12"/>
      <name val="宋体"/>
      <charset val="134"/>
    </font>
    <font>
      <b/>
      <sz val="12"/>
      <name val="黑体"/>
      <charset val="134"/>
    </font>
    <font>
      <b/>
      <sz val="12"/>
      <name val="宋体"/>
      <charset val="134"/>
    </font>
    <font>
      <sz val="11"/>
      <name val="仿宋_GB2312"/>
      <charset val="134"/>
    </font>
    <font>
      <b/>
      <sz val="11"/>
      <name val="仿宋_GB2312"/>
      <charset val="134"/>
    </font>
    <font>
      <sz val="20"/>
      <name val="黑体"/>
      <charset val="134"/>
    </font>
    <font>
      <sz val="28"/>
      <name val="方正小标宋简体"/>
      <charset val="134"/>
    </font>
    <font>
      <sz val="12"/>
      <name val="黑体"/>
      <charset val="134"/>
    </font>
    <font>
      <sz val="10"/>
      <name val="宋体"/>
      <charset val="134"/>
    </font>
    <font>
      <sz val="10"/>
      <name val="黑体"/>
      <charset val="134"/>
    </font>
    <font>
      <b/>
      <sz val="10"/>
      <name val="黑体"/>
      <charset val="134"/>
    </font>
    <font>
      <b/>
      <sz val="10"/>
      <name val="宋体"/>
      <charset val="134"/>
    </font>
    <font>
      <b/>
      <sz val="9"/>
      <name val="宋体"/>
      <charset val="134"/>
    </font>
    <font>
      <sz val="10"/>
      <name val="仿宋_GB2312"/>
      <charset val="134"/>
    </font>
    <font>
      <sz val="14"/>
      <name val="黑体"/>
      <charset val="134"/>
    </font>
    <font>
      <b/>
      <sz val="16"/>
      <name val="方正大标宋_GBK"/>
      <charset val="134"/>
    </font>
    <font>
      <sz val="18"/>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3" borderId="16" applyNumberFormat="0" applyAlignment="0" applyProtection="0">
      <alignment vertical="center"/>
    </xf>
    <xf numFmtId="0" fontId="27" fillId="4" borderId="17" applyNumberFormat="0" applyAlignment="0" applyProtection="0">
      <alignment vertical="center"/>
    </xf>
    <xf numFmtId="0" fontId="28" fillId="4" borderId="16" applyNumberFormat="0" applyAlignment="0" applyProtection="0">
      <alignment vertical="center"/>
    </xf>
    <xf numFmtId="0" fontId="29" fillId="5"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xf numFmtId="0" fontId="17" fillId="0" borderId="0">
      <alignment vertical="center"/>
    </xf>
    <xf numFmtId="0" fontId="0" fillId="0" borderId="0">
      <alignment vertical="center"/>
    </xf>
    <xf numFmtId="0" fontId="0" fillId="0" borderId="0">
      <alignment vertical="center"/>
    </xf>
  </cellStyleXfs>
  <cellXfs count="75">
    <xf numFmtId="0" fontId="0" fillId="0" borderId="0" xfId="0">
      <alignment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lignment vertical="center"/>
    </xf>
    <xf numFmtId="0" fontId="2" fillId="0" borderId="0" xfId="0" applyFont="1" applyFill="1" applyAlignment="1">
      <alignment horizontal="center" vertical="center"/>
    </xf>
    <xf numFmtId="0" fontId="0" fillId="0" borderId="0" xfId="0" applyFont="1" applyFill="1" applyAlignment="1">
      <alignment vertical="center"/>
    </xf>
    <xf numFmtId="0" fontId="5"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3" xfId="49"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52" applyFont="1" applyFill="1" applyBorder="1" applyAlignment="1">
      <alignment horizontal="center" vertical="center" wrapText="1"/>
    </xf>
    <xf numFmtId="0" fontId="8" fillId="0" borderId="3" xfId="5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shrinkToFit="1"/>
    </xf>
    <xf numFmtId="176" fontId="8" fillId="0" borderId="3" xfId="49"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6" fontId="8" fillId="0" borderId="3" xfId="49" applyNumberFormat="1"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 fillId="0" borderId="8"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8" fillId="0" borderId="3" xfId="50"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0" fontId="11" fillId="0" borderId="3" xfId="51" applyFont="1" applyFill="1" applyBorder="1" applyAlignment="1">
      <alignment horizontal="center" vertical="center" wrapText="1"/>
    </xf>
    <xf numFmtId="0" fontId="8" fillId="0" borderId="3" xfId="51"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8" fillId="0" borderId="3" xfId="0" applyNumberFormat="1" applyFont="1" applyFill="1" applyBorder="1" applyAlignment="1">
      <alignment horizontal="center" vertical="center"/>
    </xf>
    <xf numFmtId="0" fontId="13" fillId="0" borderId="0" xfId="0" applyFont="1" applyFill="1" applyAlignment="1">
      <alignment vertical="center" wrapText="1"/>
    </xf>
    <xf numFmtId="0" fontId="0"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8" fillId="0" borderId="3"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附件1-5" xfId="51"/>
    <cellStyle name="常规_附件1-5 2" xf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tabSelected="1" workbookViewId="0">
      <pane ySplit="9" topLeftCell="A10" activePane="bottomLeft" state="frozen"/>
      <selection/>
      <selection pane="bottomLeft" activeCell="N13" sqref="N13"/>
    </sheetView>
  </sheetViews>
  <sheetFormatPr defaultColWidth="9" defaultRowHeight="14.25"/>
  <cols>
    <col min="1" max="1" width="9" style="8"/>
    <col min="2" max="2" width="19.625" style="8" customWidth="1"/>
    <col min="3" max="3" width="9" style="8"/>
    <col min="4" max="4" width="12.25" style="2" customWidth="1"/>
    <col min="5" max="5" width="12.25" style="8" customWidth="1"/>
    <col min="6" max="6" width="30.875" style="8" customWidth="1"/>
    <col min="7" max="7" width="30.875" style="8" hidden="1" customWidth="1"/>
    <col min="8" max="8" width="9" style="8" hidden="1" customWidth="1"/>
    <col min="9" max="9" width="11.125" style="8" customWidth="1"/>
    <col min="10" max="13" width="11" style="8" customWidth="1"/>
    <col min="14" max="14" width="41.875" style="65" customWidth="1"/>
    <col min="15" max="16384" width="9" style="8"/>
  </cols>
  <sheetData>
    <row r="1" ht="48" customHeight="1" spans="1:14">
      <c r="A1" s="66" t="s">
        <v>0</v>
      </c>
      <c r="B1" s="10"/>
      <c r="H1" s="67"/>
      <c r="I1" s="67"/>
      <c r="J1" s="67"/>
      <c r="K1" s="67"/>
      <c r="L1" s="67"/>
      <c r="M1" s="67"/>
      <c r="N1" s="67"/>
    </row>
    <row r="2" s="1" customFormat="1" ht="38.1" customHeight="1" spans="1:14">
      <c r="A2" s="68" t="s">
        <v>1</v>
      </c>
      <c r="B2" s="68"/>
      <c r="C2" s="68"/>
      <c r="D2" s="68"/>
      <c r="E2" s="68"/>
      <c r="F2" s="68"/>
      <c r="G2" s="68"/>
      <c r="H2" s="68"/>
      <c r="I2" s="68"/>
      <c r="J2" s="68"/>
      <c r="K2" s="68"/>
      <c r="L2" s="68"/>
      <c r="M2" s="68"/>
      <c r="N2" s="68"/>
    </row>
    <row r="3" s="2" customFormat="1" ht="27" customHeight="1" spans="1:14">
      <c r="A3" s="12"/>
      <c r="B3" s="12"/>
      <c r="C3" s="13"/>
      <c r="D3" s="13"/>
      <c r="E3" s="13"/>
      <c r="F3" s="13"/>
      <c r="G3" s="13"/>
      <c r="H3" s="13"/>
      <c r="I3" s="48"/>
      <c r="J3" s="48"/>
      <c r="K3" s="48"/>
      <c r="L3" s="48"/>
      <c r="M3" s="73"/>
      <c r="N3" s="55"/>
    </row>
    <row r="4" s="3" customFormat="1" ht="33.6" customHeight="1" spans="1:14">
      <c r="A4" s="15" t="s">
        <v>2</v>
      </c>
      <c r="B4" s="15" t="s">
        <v>3</v>
      </c>
      <c r="C4" s="15" t="s">
        <v>4</v>
      </c>
      <c r="D4" s="15"/>
      <c r="E4" s="15"/>
      <c r="F4" s="15"/>
      <c r="G4" s="15"/>
      <c r="H4" s="15"/>
      <c r="I4" s="74" t="s">
        <v>5</v>
      </c>
      <c r="J4" s="15" t="s">
        <v>6</v>
      </c>
      <c r="K4" s="15"/>
      <c r="L4" s="15"/>
      <c r="M4" s="15"/>
      <c r="N4" s="49" t="s">
        <v>7</v>
      </c>
    </row>
    <row r="5" s="4" customFormat="1" ht="29.1" customHeight="1" spans="1:14">
      <c r="A5" s="15"/>
      <c r="B5" s="15"/>
      <c r="C5" s="15" t="s">
        <v>8</v>
      </c>
      <c r="D5" s="15" t="s">
        <v>9</v>
      </c>
      <c r="E5" s="15" t="s">
        <v>10</v>
      </c>
      <c r="F5" s="15" t="s">
        <v>11</v>
      </c>
      <c r="G5" s="14" t="s">
        <v>12</v>
      </c>
      <c r="H5" s="15" t="s">
        <v>13</v>
      </c>
      <c r="I5" s="74"/>
      <c r="J5" s="74" t="s">
        <v>14</v>
      </c>
      <c r="K5" s="74" t="s">
        <v>15</v>
      </c>
      <c r="L5" s="74" t="s">
        <v>16</v>
      </c>
      <c r="M5" s="74" t="s">
        <v>17</v>
      </c>
      <c r="N5" s="50"/>
    </row>
    <row r="6" s="4" customFormat="1" ht="20.1" customHeight="1" spans="1:14">
      <c r="A6" s="15"/>
      <c r="B6" s="15"/>
      <c r="C6" s="15"/>
      <c r="D6" s="15"/>
      <c r="E6" s="15"/>
      <c r="F6" s="15"/>
      <c r="G6" s="16"/>
      <c r="H6" s="15"/>
      <c r="I6" s="74"/>
      <c r="J6" s="74"/>
      <c r="K6" s="74"/>
      <c r="L6" s="74"/>
      <c r="M6" s="74"/>
      <c r="N6" s="50"/>
    </row>
    <row r="7" s="4" customFormat="1" ht="20.1" customHeight="1" spans="1:14">
      <c r="A7" s="15"/>
      <c r="B7" s="15"/>
      <c r="C7" s="15"/>
      <c r="D7" s="15"/>
      <c r="E7" s="15"/>
      <c r="F7" s="15"/>
      <c r="G7" s="16"/>
      <c r="H7" s="15"/>
      <c r="I7" s="74"/>
      <c r="J7" s="74"/>
      <c r="K7" s="74"/>
      <c r="L7" s="74"/>
      <c r="M7" s="74"/>
      <c r="N7" s="50"/>
    </row>
    <row r="8" s="4" customFormat="1" ht="20.1" customHeight="1" spans="1:14">
      <c r="A8" s="15"/>
      <c r="B8" s="15"/>
      <c r="C8" s="15"/>
      <c r="D8" s="15"/>
      <c r="E8" s="15"/>
      <c r="F8" s="15"/>
      <c r="G8" s="16"/>
      <c r="H8" s="15"/>
      <c r="I8" s="74"/>
      <c r="J8" s="74"/>
      <c r="K8" s="74"/>
      <c r="L8" s="74"/>
      <c r="M8" s="74"/>
      <c r="N8" s="50"/>
    </row>
    <row r="9" s="5" customFormat="1" ht="30.95" customHeight="1" spans="1:14">
      <c r="A9" s="15"/>
      <c r="B9" s="15"/>
      <c r="C9" s="15" t="s">
        <v>18</v>
      </c>
      <c r="D9" s="15" t="s">
        <v>18</v>
      </c>
      <c r="E9" s="15"/>
      <c r="F9" s="15" t="s">
        <v>18</v>
      </c>
      <c r="G9" s="17"/>
      <c r="H9" s="15" t="s">
        <v>18</v>
      </c>
      <c r="I9" s="74"/>
      <c r="J9" s="74"/>
      <c r="K9" s="74"/>
      <c r="L9" s="74"/>
      <c r="M9" s="74"/>
      <c r="N9" s="51"/>
    </row>
    <row r="10" s="64" customFormat="1" ht="39.75" customHeight="1" spans="1:14">
      <c r="A10" s="69" t="s">
        <v>19</v>
      </c>
      <c r="B10" s="70"/>
      <c r="C10" s="70"/>
      <c r="D10" s="70"/>
      <c r="E10" s="71"/>
      <c r="F10" s="23"/>
      <c r="G10" s="23"/>
      <c r="H10" s="23"/>
      <c r="I10" s="74">
        <f>SUM(I11:I15)</f>
        <v>736</v>
      </c>
      <c r="J10" s="74">
        <f>SUM(J11:J15)</f>
        <v>292</v>
      </c>
      <c r="K10" s="74">
        <f>SUM(K11:K15)</f>
        <v>260</v>
      </c>
      <c r="L10" s="74">
        <f>SUM(L11:L15)</f>
        <v>166</v>
      </c>
      <c r="M10" s="74">
        <f>SUM(M11:M15)</f>
        <v>18</v>
      </c>
      <c r="N10" s="53"/>
    </row>
    <row r="11" s="64" customFormat="1" ht="67.5" customHeight="1" spans="1:14">
      <c r="A11" s="39">
        <v>1</v>
      </c>
      <c r="B11" s="23" t="s">
        <v>20</v>
      </c>
      <c r="C11" s="72" t="s">
        <v>21</v>
      </c>
      <c r="D11" s="72" t="s">
        <v>22</v>
      </c>
      <c r="E11" s="72" t="s">
        <v>22</v>
      </c>
      <c r="F11" s="23" t="s">
        <v>23</v>
      </c>
      <c r="G11" s="39"/>
      <c r="H11" s="23" t="s">
        <v>24</v>
      </c>
      <c r="I11" s="23">
        <f>J11+K11+L11+M11</f>
        <v>64</v>
      </c>
      <c r="J11" s="23">
        <v>56</v>
      </c>
      <c r="K11" s="23"/>
      <c r="L11" s="23"/>
      <c r="M11" s="23">
        <v>8</v>
      </c>
      <c r="N11" s="23"/>
    </row>
    <row r="12" s="64" customFormat="1" ht="67.5" customHeight="1" spans="1:14">
      <c r="A12" s="39">
        <v>2</v>
      </c>
      <c r="B12" s="23" t="s">
        <v>25</v>
      </c>
      <c r="C12" s="72" t="s">
        <v>26</v>
      </c>
      <c r="D12" s="72" t="s">
        <v>26</v>
      </c>
      <c r="E12" s="23" t="s">
        <v>27</v>
      </c>
      <c r="F12" s="35" t="s">
        <v>28</v>
      </c>
      <c r="G12" s="39"/>
      <c r="H12" s="23" t="s">
        <v>24</v>
      </c>
      <c r="I12" s="23">
        <f>J12+K12+L12+M12</f>
        <v>250</v>
      </c>
      <c r="J12" s="23">
        <v>100</v>
      </c>
      <c r="K12" s="23">
        <v>150</v>
      </c>
      <c r="L12" s="23"/>
      <c r="M12" s="23"/>
      <c r="N12" s="23"/>
    </row>
    <row r="13" s="64" customFormat="1" ht="67.5" customHeight="1" spans="1:14">
      <c r="A13" s="39">
        <v>3</v>
      </c>
      <c r="B13" s="23" t="s">
        <v>29</v>
      </c>
      <c r="C13" s="72" t="s">
        <v>21</v>
      </c>
      <c r="D13" s="72" t="s">
        <v>30</v>
      </c>
      <c r="E13" s="72" t="s">
        <v>30</v>
      </c>
      <c r="F13" s="23" t="s">
        <v>31</v>
      </c>
      <c r="G13" s="23"/>
      <c r="H13" s="23" t="s">
        <v>24</v>
      </c>
      <c r="I13" s="23">
        <f>J13+K13+L13+M13</f>
        <v>80</v>
      </c>
      <c r="J13" s="23">
        <v>80</v>
      </c>
      <c r="K13" s="23"/>
      <c r="L13" s="23"/>
      <c r="M13" s="23"/>
      <c r="N13" s="23"/>
    </row>
    <row r="14" s="64" customFormat="1" ht="71.25" customHeight="1" spans="1:14">
      <c r="A14" s="39">
        <v>4</v>
      </c>
      <c r="B14" s="23" t="s">
        <v>32</v>
      </c>
      <c r="C14" s="23" t="s">
        <v>21</v>
      </c>
      <c r="D14" s="23" t="s">
        <v>33</v>
      </c>
      <c r="E14" s="23" t="s">
        <v>33</v>
      </c>
      <c r="F14" s="23" t="s">
        <v>34</v>
      </c>
      <c r="G14" s="39"/>
      <c r="H14" s="23" t="s">
        <v>24</v>
      </c>
      <c r="I14" s="23">
        <f>J14+K14+L14+M14</f>
        <v>200</v>
      </c>
      <c r="J14" s="23">
        <v>50</v>
      </c>
      <c r="K14" s="23">
        <v>110</v>
      </c>
      <c r="L14" s="23">
        <v>30</v>
      </c>
      <c r="M14" s="23">
        <v>10</v>
      </c>
      <c r="N14" s="23"/>
    </row>
    <row r="15" s="64" customFormat="1" ht="74.1" customHeight="1" spans="1:14">
      <c r="A15" s="39">
        <v>5</v>
      </c>
      <c r="B15" s="23" t="s">
        <v>35</v>
      </c>
      <c r="C15" s="72" t="s">
        <v>21</v>
      </c>
      <c r="D15" s="23" t="s">
        <v>21</v>
      </c>
      <c r="E15" s="23" t="s">
        <v>27</v>
      </c>
      <c r="F15" s="23" t="s">
        <v>36</v>
      </c>
      <c r="G15" s="23"/>
      <c r="H15" s="23" t="s">
        <v>24</v>
      </c>
      <c r="I15" s="23">
        <f>J15+K15+L15+M15</f>
        <v>142</v>
      </c>
      <c r="J15" s="23">
        <v>6</v>
      </c>
      <c r="K15" s="23"/>
      <c r="L15" s="23">
        <v>136</v>
      </c>
      <c r="M15" s="23"/>
      <c r="N15" s="23"/>
    </row>
  </sheetData>
  <mergeCells count="20">
    <mergeCell ref="H1:N1"/>
    <mergeCell ref="A2:N2"/>
    <mergeCell ref="A3:B3"/>
    <mergeCell ref="C4:G4"/>
    <mergeCell ref="J4:M4"/>
    <mergeCell ref="A10:E10"/>
    <mergeCell ref="A4:A9"/>
    <mergeCell ref="B4:B9"/>
    <mergeCell ref="C5:C9"/>
    <mergeCell ref="D5:D9"/>
    <mergeCell ref="E5:E9"/>
    <mergeCell ref="F5:F9"/>
    <mergeCell ref="G5:G9"/>
    <mergeCell ref="H5:H9"/>
    <mergeCell ref="I4:I9"/>
    <mergeCell ref="J5:J9"/>
    <mergeCell ref="K5:K9"/>
    <mergeCell ref="L5:L9"/>
    <mergeCell ref="M5:M9"/>
    <mergeCell ref="N5:N9"/>
  </mergeCells>
  <dataValidations count="1">
    <dataValidation allowBlank="1" showInputMessage="1" showErrorMessage="1" sqref="F13"/>
  </dataValidations>
  <pageMargins left="0.748031496062992" right="0.748031496062992" top="0.748031496062992" bottom="0.62992125984252" header="0.511811023622047" footer="0.354330708661417"/>
  <pageSetup paperSize="9" scale="61"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9"/>
  <sheetViews>
    <sheetView workbookViewId="0">
      <selection activeCell="A1" sqref="$A1:$XFD65536"/>
    </sheetView>
  </sheetViews>
  <sheetFormatPr defaultColWidth="9" defaultRowHeight="14.25"/>
  <cols>
    <col min="1" max="1" width="9" style="8"/>
    <col min="2" max="2" width="19.625" style="8" customWidth="1"/>
    <col min="3" max="4" width="9" style="8"/>
    <col min="5" max="5" width="12.5" style="8" customWidth="1"/>
    <col min="6" max="6" width="14.25" style="8" customWidth="1"/>
    <col min="7" max="7" width="9" style="8"/>
    <col min="8" max="9" width="12.25" style="8" customWidth="1"/>
    <col min="10" max="10" width="30.875" style="8" customWidth="1"/>
    <col min="11" max="12" width="9" style="8"/>
    <col min="13" max="18" width="9" style="8" hidden="1" customWidth="1"/>
    <col min="19" max="20" width="9" style="8" customWidth="1"/>
    <col min="21" max="21" width="11.125" style="8" customWidth="1"/>
    <col min="22" max="22" width="9" style="8" hidden="1" customWidth="1"/>
    <col min="23" max="23" width="11" style="8" customWidth="1"/>
    <col min="24" max="24" width="10.375" style="8"/>
    <col min="25" max="25" width="12.125" style="8" customWidth="1"/>
    <col min="26" max="26" width="9" style="8"/>
    <col min="27" max="27" width="59.5" style="8" customWidth="1"/>
    <col min="28" max="16384" width="9" style="8"/>
  </cols>
  <sheetData>
    <row r="1" ht="24" customHeight="1" spans="1:3">
      <c r="A1" s="9" t="s">
        <v>37</v>
      </c>
      <c r="B1" s="10"/>
      <c r="C1" s="10"/>
    </row>
    <row r="2" s="1" customFormat="1" ht="38.1" customHeight="1" spans="1:27">
      <c r="A2" s="11" t="s">
        <v>38</v>
      </c>
      <c r="B2" s="11"/>
      <c r="C2" s="11"/>
      <c r="D2" s="11"/>
      <c r="E2" s="11"/>
      <c r="F2" s="11"/>
      <c r="G2" s="11"/>
      <c r="H2" s="11"/>
      <c r="I2" s="11"/>
      <c r="J2" s="11"/>
      <c r="K2" s="11"/>
      <c r="L2" s="11"/>
      <c r="M2" s="11"/>
      <c r="N2" s="11"/>
      <c r="O2" s="11"/>
      <c r="P2" s="11"/>
      <c r="Q2" s="11"/>
      <c r="R2" s="11"/>
      <c r="S2" s="11"/>
      <c r="T2" s="11"/>
      <c r="U2" s="11"/>
      <c r="V2" s="11"/>
      <c r="W2" s="11"/>
      <c r="X2" s="11"/>
      <c r="Y2" s="11"/>
      <c r="Z2" s="11"/>
      <c r="AA2" s="11"/>
    </row>
    <row r="3" s="2" customFormat="1" ht="27" customHeight="1" spans="1:27">
      <c r="A3" s="12" t="s">
        <v>39</v>
      </c>
      <c r="B3" s="12"/>
      <c r="C3" s="12"/>
      <c r="D3" s="13"/>
      <c r="E3" s="13"/>
      <c r="F3" s="13"/>
      <c r="G3" s="13"/>
      <c r="H3" s="13"/>
      <c r="I3" s="13"/>
      <c r="J3" s="13"/>
      <c r="K3" s="13"/>
      <c r="L3" s="13"/>
      <c r="M3" s="13"/>
      <c r="N3" s="13"/>
      <c r="O3" s="13"/>
      <c r="P3" s="13"/>
      <c r="Q3" s="13"/>
      <c r="R3" s="13"/>
      <c r="S3" s="13"/>
      <c r="T3" s="13"/>
      <c r="U3" s="48"/>
      <c r="V3" s="13"/>
      <c r="W3" s="48"/>
      <c r="X3" s="48"/>
      <c r="Y3" s="48"/>
      <c r="Z3" s="55"/>
      <c r="AA3" s="55"/>
    </row>
    <row r="4" s="3" customFormat="1" ht="33.6" customHeight="1" spans="1:27">
      <c r="A4" s="14" t="s">
        <v>2</v>
      </c>
      <c r="B4" s="14" t="s">
        <v>3</v>
      </c>
      <c r="C4" s="15" t="s">
        <v>40</v>
      </c>
      <c r="D4" s="15"/>
      <c r="E4" s="15"/>
      <c r="F4" s="15"/>
      <c r="G4" s="15" t="s">
        <v>4</v>
      </c>
      <c r="H4" s="15"/>
      <c r="I4" s="15"/>
      <c r="J4" s="15"/>
      <c r="K4" s="15"/>
      <c r="L4" s="15"/>
      <c r="M4" s="15"/>
      <c r="N4" s="15"/>
      <c r="O4" s="15"/>
      <c r="P4" s="15"/>
      <c r="Q4" s="15"/>
      <c r="R4" s="15" t="s">
        <v>41</v>
      </c>
      <c r="S4" s="15"/>
      <c r="T4" s="15"/>
      <c r="U4" s="49" t="s">
        <v>5</v>
      </c>
      <c r="V4" s="49" t="s">
        <v>42</v>
      </c>
      <c r="W4" s="15" t="s">
        <v>43</v>
      </c>
      <c r="X4" s="15"/>
      <c r="Y4" s="15"/>
      <c r="Z4" s="15"/>
      <c r="AA4" s="49" t="s">
        <v>7</v>
      </c>
    </row>
    <row r="5" s="4" customFormat="1" ht="29.1" customHeight="1" spans="1:27">
      <c r="A5" s="16"/>
      <c r="B5" s="16"/>
      <c r="C5" s="14" t="s">
        <v>44</v>
      </c>
      <c r="D5" s="14" t="s">
        <v>45</v>
      </c>
      <c r="E5" s="14" t="s">
        <v>46</v>
      </c>
      <c r="F5" s="14" t="s">
        <v>47</v>
      </c>
      <c r="G5" s="14" t="s">
        <v>8</v>
      </c>
      <c r="H5" s="14" t="s">
        <v>9</v>
      </c>
      <c r="I5" s="14" t="s">
        <v>10</v>
      </c>
      <c r="J5" s="14" t="s">
        <v>11</v>
      </c>
      <c r="K5" s="15" t="s">
        <v>48</v>
      </c>
      <c r="L5" s="15"/>
      <c r="M5" s="15" t="s">
        <v>49</v>
      </c>
      <c r="N5" s="15"/>
      <c r="O5" s="15"/>
      <c r="P5" s="15"/>
      <c r="Q5" s="15"/>
      <c r="R5" s="14" t="s">
        <v>50</v>
      </c>
      <c r="S5" s="14" t="s">
        <v>13</v>
      </c>
      <c r="T5" s="14" t="s">
        <v>51</v>
      </c>
      <c r="U5" s="50"/>
      <c r="V5" s="50"/>
      <c r="W5" s="49" t="s">
        <v>52</v>
      </c>
      <c r="X5" s="49" t="s">
        <v>53</v>
      </c>
      <c r="Y5" s="49" t="s">
        <v>54</v>
      </c>
      <c r="Z5" s="49" t="s">
        <v>55</v>
      </c>
      <c r="AA5" s="50"/>
    </row>
    <row r="6" s="4" customFormat="1" ht="20.1" customHeight="1" spans="1:27">
      <c r="A6" s="16"/>
      <c r="B6" s="16"/>
      <c r="C6" s="16"/>
      <c r="D6" s="16"/>
      <c r="E6" s="16"/>
      <c r="F6" s="16"/>
      <c r="G6" s="16"/>
      <c r="H6" s="16"/>
      <c r="I6" s="16"/>
      <c r="J6" s="16"/>
      <c r="K6" s="15"/>
      <c r="L6" s="15"/>
      <c r="M6" s="28" t="s">
        <v>56</v>
      </c>
      <c r="N6" s="29"/>
      <c r="O6" s="29"/>
      <c r="P6" s="29"/>
      <c r="Q6" s="29"/>
      <c r="R6" s="16"/>
      <c r="S6" s="16"/>
      <c r="T6" s="16"/>
      <c r="U6" s="50"/>
      <c r="V6" s="50"/>
      <c r="W6" s="50"/>
      <c r="X6" s="50"/>
      <c r="Y6" s="50"/>
      <c r="Z6" s="50"/>
      <c r="AA6" s="50"/>
    </row>
    <row r="7" s="4" customFormat="1" ht="20.1" customHeight="1" spans="1:27">
      <c r="A7" s="16"/>
      <c r="B7" s="16"/>
      <c r="C7" s="16"/>
      <c r="D7" s="16"/>
      <c r="E7" s="16"/>
      <c r="F7" s="16"/>
      <c r="G7" s="16"/>
      <c r="H7" s="16"/>
      <c r="I7" s="16"/>
      <c r="J7" s="16"/>
      <c r="K7" s="28" t="s">
        <v>57</v>
      </c>
      <c r="L7" s="28" t="s">
        <v>58</v>
      </c>
      <c r="M7" s="28" t="s">
        <v>59</v>
      </c>
      <c r="N7" s="30" t="s">
        <v>60</v>
      </c>
      <c r="O7" s="30"/>
      <c r="P7" s="30"/>
      <c r="Q7" s="30"/>
      <c r="R7" s="16"/>
      <c r="S7" s="16"/>
      <c r="T7" s="16"/>
      <c r="U7" s="50"/>
      <c r="V7" s="50"/>
      <c r="W7" s="50"/>
      <c r="X7" s="50"/>
      <c r="Y7" s="50"/>
      <c r="Z7" s="50"/>
      <c r="AA7" s="50"/>
    </row>
    <row r="8" s="4" customFormat="1" ht="20.1" customHeight="1" spans="1:27">
      <c r="A8" s="16"/>
      <c r="B8" s="16"/>
      <c r="C8" s="16"/>
      <c r="D8" s="16"/>
      <c r="E8" s="16"/>
      <c r="F8" s="16"/>
      <c r="G8" s="16"/>
      <c r="H8" s="16"/>
      <c r="I8" s="16"/>
      <c r="J8" s="16"/>
      <c r="K8" s="28"/>
      <c r="L8" s="28"/>
      <c r="M8" s="28"/>
      <c r="N8" s="30" t="s">
        <v>61</v>
      </c>
      <c r="O8" s="30" t="s">
        <v>62</v>
      </c>
      <c r="P8" s="29" t="s">
        <v>63</v>
      </c>
      <c r="Q8" s="29"/>
      <c r="R8" s="16"/>
      <c r="S8" s="16"/>
      <c r="T8" s="16"/>
      <c r="U8" s="50"/>
      <c r="V8" s="50"/>
      <c r="W8" s="50"/>
      <c r="X8" s="50"/>
      <c r="Y8" s="50"/>
      <c r="Z8" s="50"/>
      <c r="AA8" s="50"/>
    </row>
    <row r="9" s="5" customFormat="1" ht="30.95" customHeight="1" spans="1:27">
      <c r="A9" s="17"/>
      <c r="B9" s="17"/>
      <c r="C9" s="16"/>
      <c r="D9" s="16"/>
      <c r="E9" s="16"/>
      <c r="F9" s="16"/>
      <c r="G9" s="16"/>
      <c r="H9" s="16"/>
      <c r="I9" s="17"/>
      <c r="J9" s="17"/>
      <c r="K9" s="28"/>
      <c r="L9" s="28"/>
      <c r="M9" s="28"/>
      <c r="N9" s="30"/>
      <c r="O9" s="30"/>
      <c r="P9" s="30" t="s">
        <v>64</v>
      </c>
      <c r="Q9" s="29" t="s">
        <v>65</v>
      </c>
      <c r="R9" s="17"/>
      <c r="S9" s="17"/>
      <c r="T9" s="17"/>
      <c r="U9" s="51"/>
      <c r="V9" s="51"/>
      <c r="W9" s="51"/>
      <c r="X9" s="51"/>
      <c r="Y9" s="51"/>
      <c r="Z9" s="51"/>
      <c r="AA9" s="51"/>
    </row>
    <row r="10" s="2" customFormat="1" ht="39.95" customHeight="1" spans="1:27">
      <c r="A10" s="18" t="s">
        <v>19</v>
      </c>
      <c r="B10" s="19"/>
      <c r="C10" s="19"/>
      <c r="D10" s="19"/>
      <c r="E10" s="19"/>
      <c r="F10" s="19"/>
      <c r="G10" s="19"/>
      <c r="H10" s="19"/>
      <c r="I10" s="19"/>
      <c r="J10" s="31"/>
      <c r="K10" s="28"/>
      <c r="L10" s="28">
        <f t="shared" ref="L10:Y10" si="0">L11+L33+L43+L50+L65+L78</f>
        <v>19581.1</v>
      </c>
      <c r="M10" s="28">
        <f t="shared" si="0"/>
        <v>0</v>
      </c>
      <c r="N10" s="28">
        <f t="shared" si="0"/>
        <v>93143</v>
      </c>
      <c r="O10" s="28">
        <f t="shared" si="0"/>
        <v>290892</v>
      </c>
      <c r="P10" s="28">
        <f t="shared" si="0"/>
        <v>6353</v>
      </c>
      <c r="Q10" s="28">
        <f t="shared" si="0"/>
        <v>20615</v>
      </c>
      <c r="R10" s="28">
        <f t="shared" si="0"/>
        <v>0</v>
      </c>
      <c r="S10" s="28">
        <f t="shared" si="0"/>
        <v>0</v>
      </c>
      <c r="T10" s="28">
        <f t="shared" si="0"/>
        <v>0</v>
      </c>
      <c r="U10" s="28">
        <f t="shared" si="0"/>
        <v>11794</v>
      </c>
      <c r="V10" s="28">
        <f t="shared" si="0"/>
        <v>0</v>
      </c>
      <c r="W10" s="28">
        <f t="shared" si="0"/>
        <v>7677</v>
      </c>
      <c r="X10" s="28">
        <f t="shared" si="0"/>
        <v>854</v>
      </c>
      <c r="Y10" s="28">
        <f t="shared" si="0"/>
        <v>3203</v>
      </c>
      <c r="Z10" s="56"/>
      <c r="AA10" s="56"/>
    </row>
    <row r="11" s="5" customFormat="1" ht="72" customHeight="1" spans="1:27">
      <c r="A11" s="15" t="s">
        <v>66</v>
      </c>
      <c r="B11" s="15"/>
      <c r="C11" s="20" t="s">
        <v>67</v>
      </c>
      <c r="D11" s="21"/>
      <c r="E11" s="21"/>
      <c r="F11" s="21"/>
      <c r="G11" s="21"/>
      <c r="H11" s="21"/>
      <c r="I11" s="21"/>
      <c r="J11" s="32"/>
      <c r="K11" s="33"/>
      <c r="L11" s="33">
        <f t="shared" ref="L11:Y11" si="1">SUM(L12:L32)</f>
        <v>18394</v>
      </c>
      <c r="M11" s="33">
        <f t="shared" si="1"/>
        <v>0</v>
      </c>
      <c r="N11" s="33">
        <f t="shared" si="1"/>
        <v>85470</v>
      </c>
      <c r="O11" s="33">
        <f t="shared" si="1"/>
        <v>259885</v>
      </c>
      <c r="P11" s="33">
        <f t="shared" si="1"/>
        <v>5583</v>
      </c>
      <c r="Q11" s="33">
        <f t="shared" si="1"/>
        <v>17423</v>
      </c>
      <c r="R11" s="33">
        <f t="shared" si="1"/>
        <v>0</v>
      </c>
      <c r="S11" s="33">
        <f t="shared" si="1"/>
        <v>0</v>
      </c>
      <c r="T11" s="33">
        <f t="shared" si="1"/>
        <v>0</v>
      </c>
      <c r="U11" s="33">
        <f t="shared" si="1"/>
        <v>3497</v>
      </c>
      <c r="V11" s="33">
        <f t="shared" si="1"/>
        <v>0</v>
      </c>
      <c r="W11" s="33">
        <f t="shared" si="1"/>
        <v>734</v>
      </c>
      <c r="X11" s="33">
        <f t="shared" si="1"/>
        <v>220</v>
      </c>
      <c r="Y11" s="33">
        <f t="shared" si="1"/>
        <v>2543</v>
      </c>
      <c r="Z11" s="25"/>
      <c r="AA11" s="57" t="s">
        <v>68</v>
      </c>
    </row>
    <row r="12" s="6" customFormat="1" ht="36.95" customHeight="1" spans="1:27">
      <c r="A12" s="22" t="s">
        <v>69</v>
      </c>
      <c r="B12" s="23" t="s">
        <v>70</v>
      </c>
      <c r="C12" s="23" t="s">
        <v>71</v>
      </c>
      <c r="D12" s="23" t="s">
        <v>72</v>
      </c>
      <c r="E12" s="23" t="s">
        <v>73</v>
      </c>
      <c r="F12" s="23" t="s">
        <v>74</v>
      </c>
      <c r="G12" s="23" t="s">
        <v>75</v>
      </c>
      <c r="H12" s="24" t="s">
        <v>75</v>
      </c>
      <c r="I12" s="24" t="s">
        <v>27</v>
      </c>
      <c r="J12" s="23" t="s">
        <v>36</v>
      </c>
      <c r="K12" s="23"/>
      <c r="L12" s="23"/>
      <c r="M12" s="23"/>
      <c r="N12" s="23"/>
      <c r="O12" s="23"/>
      <c r="P12" s="23"/>
      <c r="Q12" s="23"/>
      <c r="R12" s="23"/>
      <c r="S12" s="23" t="s">
        <v>76</v>
      </c>
      <c r="T12" s="23" t="s">
        <v>76</v>
      </c>
      <c r="U12" s="52">
        <v>55</v>
      </c>
      <c r="V12" s="53" t="s">
        <v>77</v>
      </c>
      <c r="W12" s="54">
        <v>55</v>
      </c>
      <c r="X12" s="54"/>
      <c r="Y12" s="54"/>
      <c r="Z12" s="53" t="s">
        <v>78</v>
      </c>
      <c r="AA12" s="23"/>
    </row>
    <row r="13" s="6" customFormat="1" ht="36.95" customHeight="1" spans="1:27">
      <c r="A13" s="22" t="s">
        <v>79</v>
      </c>
      <c r="B13" s="23" t="s">
        <v>80</v>
      </c>
      <c r="C13" s="23" t="s">
        <v>81</v>
      </c>
      <c r="D13" s="23" t="s">
        <v>82</v>
      </c>
      <c r="E13" s="23" t="s">
        <v>83</v>
      </c>
      <c r="F13" s="23" t="s">
        <v>84</v>
      </c>
      <c r="G13" s="23" t="s">
        <v>85</v>
      </c>
      <c r="H13" s="24" t="s">
        <v>85</v>
      </c>
      <c r="I13" s="24" t="s">
        <v>27</v>
      </c>
      <c r="J13" s="34" t="s">
        <v>86</v>
      </c>
      <c r="K13" s="35" t="s">
        <v>87</v>
      </c>
      <c r="L13" s="35">
        <v>1800</v>
      </c>
      <c r="M13" s="23" t="s">
        <v>88</v>
      </c>
      <c r="N13" s="36">
        <v>1800</v>
      </c>
      <c r="O13" s="36"/>
      <c r="P13" s="36">
        <v>1800</v>
      </c>
      <c r="Q13" s="23"/>
      <c r="R13" s="23"/>
      <c r="S13" s="23" t="s">
        <v>76</v>
      </c>
      <c r="T13" s="23" t="s">
        <v>76</v>
      </c>
      <c r="U13" s="52">
        <v>108</v>
      </c>
      <c r="V13" s="53" t="s">
        <v>77</v>
      </c>
      <c r="W13" s="54">
        <v>108</v>
      </c>
      <c r="X13" s="54"/>
      <c r="Y13" s="54"/>
      <c r="Z13" s="53" t="s">
        <v>78</v>
      </c>
      <c r="AA13" s="23"/>
    </row>
    <row r="14" s="6" customFormat="1" ht="47.1" customHeight="1" spans="1:27">
      <c r="A14" s="22" t="s">
        <v>89</v>
      </c>
      <c r="B14" s="23" t="s">
        <v>90</v>
      </c>
      <c r="C14" s="23" t="s">
        <v>91</v>
      </c>
      <c r="D14" s="23" t="s">
        <v>72</v>
      </c>
      <c r="E14" s="23" t="s">
        <v>92</v>
      </c>
      <c r="F14" s="23" t="s">
        <v>93</v>
      </c>
      <c r="G14" s="23" t="s">
        <v>85</v>
      </c>
      <c r="H14" s="24" t="s">
        <v>85</v>
      </c>
      <c r="I14" s="24" t="s">
        <v>27</v>
      </c>
      <c r="J14" s="37" t="s">
        <v>90</v>
      </c>
      <c r="K14" s="35" t="s">
        <v>94</v>
      </c>
      <c r="L14" s="35">
        <v>362</v>
      </c>
      <c r="M14" s="23" t="s">
        <v>88</v>
      </c>
      <c r="N14" s="38">
        <v>362</v>
      </c>
      <c r="O14" s="38">
        <v>1195</v>
      </c>
      <c r="P14" s="38">
        <v>362</v>
      </c>
      <c r="Q14" s="38">
        <v>1195</v>
      </c>
      <c r="R14" s="23" t="s">
        <v>88</v>
      </c>
      <c r="S14" s="23" t="s">
        <v>76</v>
      </c>
      <c r="T14" s="23" t="s">
        <v>76</v>
      </c>
      <c r="U14" s="52">
        <v>362</v>
      </c>
      <c r="V14" s="53" t="s">
        <v>77</v>
      </c>
      <c r="W14" s="54">
        <v>362</v>
      </c>
      <c r="X14" s="54">
        <v>0</v>
      </c>
      <c r="Y14" s="54">
        <v>0</v>
      </c>
      <c r="Z14" s="53" t="s">
        <v>78</v>
      </c>
      <c r="AA14" s="23"/>
    </row>
    <row r="15" s="6" customFormat="1" ht="45" customHeight="1" spans="1:27">
      <c r="A15" s="22" t="s">
        <v>95</v>
      </c>
      <c r="B15" s="23" t="s">
        <v>96</v>
      </c>
      <c r="C15" s="23" t="s">
        <v>97</v>
      </c>
      <c r="D15" s="23" t="s">
        <v>72</v>
      </c>
      <c r="E15" s="23" t="s">
        <v>92</v>
      </c>
      <c r="F15" s="23" t="s">
        <v>93</v>
      </c>
      <c r="G15" s="23" t="s">
        <v>85</v>
      </c>
      <c r="H15" s="24" t="s">
        <v>85</v>
      </c>
      <c r="I15" s="24" t="s">
        <v>27</v>
      </c>
      <c r="J15" s="23" t="s">
        <v>98</v>
      </c>
      <c r="K15" s="35" t="s">
        <v>99</v>
      </c>
      <c r="L15" s="35">
        <v>2</v>
      </c>
      <c r="M15" s="23" t="s">
        <v>88</v>
      </c>
      <c r="N15" s="38">
        <v>60</v>
      </c>
      <c r="O15" s="38">
        <v>60</v>
      </c>
      <c r="P15" s="38"/>
      <c r="Q15" s="23"/>
      <c r="R15" s="23" t="s">
        <v>78</v>
      </c>
      <c r="S15" s="23" t="s">
        <v>76</v>
      </c>
      <c r="T15" s="23" t="s">
        <v>76</v>
      </c>
      <c r="U15" s="52">
        <v>20</v>
      </c>
      <c r="V15" s="53" t="s">
        <v>77</v>
      </c>
      <c r="W15" s="54">
        <v>20</v>
      </c>
      <c r="X15" s="54">
        <v>0</v>
      </c>
      <c r="Y15" s="54"/>
      <c r="Z15" s="53" t="s">
        <v>78</v>
      </c>
      <c r="AA15" s="23"/>
    </row>
    <row r="16" s="6" customFormat="1" ht="84" customHeight="1" spans="1:27">
      <c r="A16" s="22" t="s">
        <v>100</v>
      </c>
      <c r="B16" s="23" t="s">
        <v>101</v>
      </c>
      <c r="C16" s="23" t="s">
        <v>102</v>
      </c>
      <c r="D16" s="23" t="s">
        <v>72</v>
      </c>
      <c r="E16" s="23" t="s">
        <v>103</v>
      </c>
      <c r="F16" s="23" t="s">
        <v>104</v>
      </c>
      <c r="G16" s="23" t="s">
        <v>85</v>
      </c>
      <c r="H16" s="24" t="s">
        <v>85</v>
      </c>
      <c r="I16" s="24" t="s">
        <v>27</v>
      </c>
      <c r="J16" s="37" t="s">
        <v>105</v>
      </c>
      <c r="K16" s="35" t="s">
        <v>87</v>
      </c>
      <c r="L16" s="35">
        <v>60</v>
      </c>
      <c r="M16" s="23"/>
      <c r="N16" s="23"/>
      <c r="O16" s="23"/>
      <c r="P16" s="23"/>
      <c r="Q16" s="23"/>
      <c r="R16" s="23" t="s">
        <v>88</v>
      </c>
      <c r="S16" s="23" t="s">
        <v>76</v>
      </c>
      <c r="T16" s="23" t="s">
        <v>76</v>
      </c>
      <c r="U16" s="52">
        <v>20</v>
      </c>
      <c r="V16" s="53" t="s">
        <v>77</v>
      </c>
      <c r="W16" s="54">
        <v>20</v>
      </c>
      <c r="X16" s="54">
        <v>0</v>
      </c>
      <c r="Y16" s="54">
        <v>0</v>
      </c>
      <c r="Z16" s="53" t="s">
        <v>78</v>
      </c>
      <c r="AA16" s="23"/>
    </row>
    <row r="17" s="6" customFormat="1" ht="60" customHeight="1" spans="1:27">
      <c r="A17" s="22" t="s">
        <v>106</v>
      </c>
      <c r="B17" s="23" t="s">
        <v>107</v>
      </c>
      <c r="C17" s="23" t="s">
        <v>108</v>
      </c>
      <c r="D17" s="23" t="s">
        <v>82</v>
      </c>
      <c r="E17" s="23" t="s">
        <v>109</v>
      </c>
      <c r="F17" s="23" t="s">
        <v>109</v>
      </c>
      <c r="G17" s="23" t="s">
        <v>110</v>
      </c>
      <c r="H17" s="24" t="s">
        <v>110</v>
      </c>
      <c r="I17" s="24" t="s">
        <v>27</v>
      </c>
      <c r="J17" s="23" t="s">
        <v>107</v>
      </c>
      <c r="K17" s="23"/>
      <c r="L17" s="23"/>
      <c r="M17" s="39" t="s">
        <v>88</v>
      </c>
      <c r="N17" s="38"/>
      <c r="O17" s="38"/>
      <c r="P17" s="38"/>
      <c r="Q17" s="36"/>
      <c r="R17" s="23"/>
      <c r="S17" s="23" t="s">
        <v>76</v>
      </c>
      <c r="T17" s="23" t="s">
        <v>76</v>
      </c>
      <c r="U17" s="52">
        <v>19</v>
      </c>
      <c r="V17" s="53" t="s">
        <v>77</v>
      </c>
      <c r="W17" s="54">
        <v>19</v>
      </c>
      <c r="X17" s="54"/>
      <c r="Y17" s="54"/>
      <c r="Z17" s="53" t="s">
        <v>78</v>
      </c>
      <c r="AA17" s="23"/>
    </row>
    <row r="18" s="6" customFormat="1" ht="66.95" customHeight="1" spans="1:27">
      <c r="A18" s="22" t="s">
        <v>111</v>
      </c>
      <c r="B18" s="23" t="s">
        <v>112</v>
      </c>
      <c r="C18" s="23" t="s">
        <v>113</v>
      </c>
      <c r="D18" s="23" t="s">
        <v>114</v>
      </c>
      <c r="E18" s="23" t="s">
        <v>115</v>
      </c>
      <c r="F18" s="23" t="s">
        <v>116</v>
      </c>
      <c r="G18" s="23" t="s">
        <v>85</v>
      </c>
      <c r="H18" s="24" t="s">
        <v>85</v>
      </c>
      <c r="I18" s="24" t="s">
        <v>27</v>
      </c>
      <c r="J18" s="39" t="s">
        <v>117</v>
      </c>
      <c r="K18" s="39" t="s">
        <v>87</v>
      </c>
      <c r="L18" s="39">
        <v>500</v>
      </c>
      <c r="M18" s="39" t="s">
        <v>88</v>
      </c>
      <c r="N18" s="36">
        <v>500</v>
      </c>
      <c r="O18" s="36">
        <v>1765</v>
      </c>
      <c r="P18" s="36">
        <v>500</v>
      </c>
      <c r="Q18" s="36">
        <v>1765</v>
      </c>
      <c r="R18" s="23"/>
      <c r="S18" s="23" t="s">
        <v>76</v>
      </c>
      <c r="T18" s="23" t="s">
        <v>76</v>
      </c>
      <c r="U18" s="52">
        <v>150</v>
      </c>
      <c r="V18" s="53" t="s">
        <v>77</v>
      </c>
      <c r="W18" s="54">
        <v>150</v>
      </c>
      <c r="X18" s="54"/>
      <c r="Y18" s="54"/>
      <c r="Z18" s="53" t="s">
        <v>78</v>
      </c>
      <c r="AA18" s="23"/>
    </row>
    <row r="19" s="6" customFormat="1" ht="75" customHeight="1" spans="1:27">
      <c r="A19" s="22" t="s">
        <v>118</v>
      </c>
      <c r="B19" s="23" t="s">
        <v>119</v>
      </c>
      <c r="C19" s="23" t="s">
        <v>120</v>
      </c>
      <c r="D19" s="23" t="s">
        <v>114</v>
      </c>
      <c r="E19" s="23" t="s">
        <v>121</v>
      </c>
      <c r="F19" s="23" t="s">
        <v>122</v>
      </c>
      <c r="G19" s="23" t="s">
        <v>123</v>
      </c>
      <c r="H19" s="24" t="s">
        <v>123</v>
      </c>
      <c r="I19" s="24" t="s">
        <v>27</v>
      </c>
      <c r="J19" s="37" t="s">
        <v>124</v>
      </c>
      <c r="K19" s="35" t="s">
        <v>94</v>
      </c>
      <c r="L19" s="35">
        <v>30</v>
      </c>
      <c r="M19" s="39" t="s">
        <v>88</v>
      </c>
      <c r="N19" s="40">
        <v>30</v>
      </c>
      <c r="O19" s="40"/>
      <c r="P19" s="40">
        <v>30</v>
      </c>
      <c r="Q19" s="23"/>
      <c r="R19" s="23"/>
      <c r="S19" s="23" t="s">
        <v>76</v>
      </c>
      <c r="T19" s="23" t="s">
        <v>76</v>
      </c>
      <c r="U19" s="52">
        <v>180</v>
      </c>
      <c r="V19" s="53" t="s">
        <v>77</v>
      </c>
      <c r="W19" s="54"/>
      <c r="X19" s="54">
        <v>180</v>
      </c>
      <c r="Y19" s="54"/>
      <c r="Z19" s="53" t="s">
        <v>78</v>
      </c>
      <c r="AA19" s="23"/>
    </row>
    <row r="20" s="6" customFormat="1" ht="45" customHeight="1" spans="1:27">
      <c r="A20" s="22" t="s">
        <v>125</v>
      </c>
      <c r="B20" s="23" t="s">
        <v>126</v>
      </c>
      <c r="C20" s="23" t="s">
        <v>127</v>
      </c>
      <c r="D20" s="23" t="s">
        <v>114</v>
      </c>
      <c r="E20" s="23" t="s">
        <v>128</v>
      </c>
      <c r="F20" s="23" t="s">
        <v>129</v>
      </c>
      <c r="G20" s="23" t="s">
        <v>85</v>
      </c>
      <c r="H20" s="24" t="s">
        <v>85</v>
      </c>
      <c r="I20" s="24" t="s">
        <v>27</v>
      </c>
      <c r="J20" s="39" t="s">
        <v>130</v>
      </c>
      <c r="K20" s="39" t="s">
        <v>87</v>
      </c>
      <c r="L20" s="39">
        <v>100</v>
      </c>
      <c r="M20" s="39" t="s">
        <v>88</v>
      </c>
      <c r="N20" s="36"/>
      <c r="O20" s="36"/>
      <c r="P20" s="36">
        <v>58</v>
      </c>
      <c r="Q20" s="36">
        <v>298</v>
      </c>
      <c r="R20" s="23"/>
      <c r="S20" s="23" t="s">
        <v>76</v>
      </c>
      <c r="T20" s="23" t="s">
        <v>76</v>
      </c>
      <c r="U20" s="52">
        <v>40</v>
      </c>
      <c r="V20" s="53" t="s">
        <v>77</v>
      </c>
      <c r="W20" s="54"/>
      <c r="X20" s="54">
        <v>40</v>
      </c>
      <c r="Y20" s="54"/>
      <c r="Z20" s="53" t="s">
        <v>78</v>
      </c>
      <c r="AA20" s="23"/>
    </row>
    <row r="21" s="6" customFormat="1" ht="33.95" customHeight="1" spans="1:27">
      <c r="A21" s="22" t="s">
        <v>131</v>
      </c>
      <c r="B21" s="23" t="s">
        <v>132</v>
      </c>
      <c r="C21" s="23" t="s">
        <v>133</v>
      </c>
      <c r="D21" s="23" t="s">
        <v>72</v>
      </c>
      <c r="E21" s="23" t="s">
        <v>73</v>
      </c>
      <c r="F21" s="23" t="s">
        <v>134</v>
      </c>
      <c r="G21" s="23" t="s">
        <v>85</v>
      </c>
      <c r="H21" s="24" t="s">
        <v>85</v>
      </c>
      <c r="I21" s="24" t="s">
        <v>27</v>
      </c>
      <c r="J21" s="39" t="s">
        <v>132</v>
      </c>
      <c r="K21" s="39" t="s">
        <v>135</v>
      </c>
      <c r="L21" s="39">
        <v>1</v>
      </c>
      <c r="M21" s="39" t="s">
        <v>88</v>
      </c>
      <c r="N21" s="36">
        <v>322</v>
      </c>
      <c r="O21" s="36"/>
      <c r="P21" s="36">
        <v>322</v>
      </c>
      <c r="Q21" s="23"/>
      <c r="R21" s="23"/>
      <c r="S21" s="23" t="s">
        <v>76</v>
      </c>
      <c r="T21" s="23" t="s">
        <v>76</v>
      </c>
      <c r="U21" s="54">
        <v>92.56</v>
      </c>
      <c r="V21" s="53" t="s">
        <v>77</v>
      </c>
      <c r="W21" s="54"/>
      <c r="X21" s="54"/>
      <c r="Y21" s="54">
        <v>92.56</v>
      </c>
      <c r="Z21" s="53" t="s">
        <v>78</v>
      </c>
      <c r="AA21" s="23"/>
    </row>
    <row r="22" s="6" customFormat="1" ht="33.95" customHeight="1" spans="1:27">
      <c r="A22" s="22" t="s">
        <v>136</v>
      </c>
      <c r="B22" s="23" t="s">
        <v>137</v>
      </c>
      <c r="C22" s="23" t="s">
        <v>138</v>
      </c>
      <c r="D22" s="23" t="s">
        <v>72</v>
      </c>
      <c r="E22" s="23" t="s">
        <v>73</v>
      </c>
      <c r="F22" s="23" t="s">
        <v>139</v>
      </c>
      <c r="G22" s="23" t="s">
        <v>140</v>
      </c>
      <c r="H22" s="24" t="s">
        <v>140</v>
      </c>
      <c r="I22" s="24" t="s">
        <v>27</v>
      </c>
      <c r="J22" s="35" t="s">
        <v>141</v>
      </c>
      <c r="K22" s="35" t="s">
        <v>94</v>
      </c>
      <c r="L22" s="35">
        <v>2205</v>
      </c>
      <c r="M22" s="39" t="s">
        <v>88</v>
      </c>
      <c r="N22" s="40">
        <v>12135</v>
      </c>
      <c r="O22" s="40"/>
      <c r="P22" s="40">
        <v>949</v>
      </c>
      <c r="Q22" s="36"/>
      <c r="R22" s="23"/>
      <c r="S22" s="23" t="s">
        <v>76</v>
      </c>
      <c r="T22" s="23" t="s">
        <v>76</v>
      </c>
      <c r="U22" s="54">
        <v>952</v>
      </c>
      <c r="V22" s="53" t="s">
        <v>77</v>
      </c>
      <c r="W22" s="54"/>
      <c r="X22" s="54"/>
      <c r="Y22" s="54">
        <v>952</v>
      </c>
      <c r="Z22" s="53" t="s">
        <v>78</v>
      </c>
      <c r="AA22" s="23"/>
    </row>
    <row r="23" s="6" customFormat="1" ht="33.95" customHeight="1" spans="1:27">
      <c r="A23" s="22" t="s">
        <v>142</v>
      </c>
      <c r="B23" s="23" t="s">
        <v>143</v>
      </c>
      <c r="C23" s="23" t="s">
        <v>144</v>
      </c>
      <c r="D23" s="23" t="s">
        <v>72</v>
      </c>
      <c r="E23" s="23" t="s">
        <v>73</v>
      </c>
      <c r="F23" s="23" t="s">
        <v>74</v>
      </c>
      <c r="G23" s="23" t="s">
        <v>85</v>
      </c>
      <c r="H23" s="24" t="s">
        <v>85</v>
      </c>
      <c r="I23" s="24" t="s">
        <v>27</v>
      </c>
      <c r="J23" s="41" t="s">
        <v>143</v>
      </c>
      <c r="K23" s="39" t="s">
        <v>135</v>
      </c>
      <c r="L23" s="39">
        <v>1</v>
      </c>
      <c r="M23" s="39" t="s">
        <v>88</v>
      </c>
      <c r="N23" s="36">
        <v>342</v>
      </c>
      <c r="O23" s="36"/>
      <c r="P23" s="36">
        <v>342</v>
      </c>
      <c r="Q23" s="23"/>
      <c r="R23" s="23"/>
      <c r="S23" s="23" t="s">
        <v>76</v>
      </c>
      <c r="T23" s="23" t="s">
        <v>76</v>
      </c>
      <c r="U23" s="52">
        <v>300</v>
      </c>
      <c r="V23" s="53" t="s">
        <v>77</v>
      </c>
      <c r="W23" s="54"/>
      <c r="X23" s="54"/>
      <c r="Y23" s="54">
        <v>300</v>
      </c>
      <c r="Z23" s="53" t="s">
        <v>78</v>
      </c>
      <c r="AA23" s="23"/>
    </row>
    <row r="24" s="6" customFormat="1" ht="84.95" customHeight="1" spans="1:27">
      <c r="A24" s="22" t="s">
        <v>145</v>
      </c>
      <c r="B24" s="23" t="s">
        <v>146</v>
      </c>
      <c r="C24" s="23" t="s">
        <v>147</v>
      </c>
      <c r="D24" s="23" t="s">
        <v>82</v>
      </c>
      <c r="E24" s="23" t="s">
        <v>109</v>
      </c>
      <c r="F24" s="23" t="s">
        <v>109</v>
      </c>
      <c r="G24" s="23" t="s">
        <v>148</v>
      </c>
      <c r="H24" s="24" t="s">
        <v>148</v>
      </c>
      <c r="I24" s="24" t="s">
        <v>27</v>
      </c>
      <c r="J24" s="39" t="s">
        <v>149</v>
      </c>
      <c r="K24" s="39" t="s">
        <v>150</v>
      </c>
      <c r="L24" s="39">
        <v>250</v>
      </c>
      <c r="M24" s="39" t="s">
        <v>88</v>
      </c>
      <c r="N24" s="36"/>
      <c r="O24" s="36">
        <v>250</v>
      </c>
      <c r="P24" s="36"/>
      <c r="Q24" s="36">
        <v>250</v>
      </c>
      <c r="R24" s="23"/>
      <c r="S24" s="23" t="s">
        <v>76</v>
      </c>
      <c r="T24" s="23" t="s">
        <v>76</v>
      </c>
      <c r="U24" s="52">
        <v>150</v>
      </c>
      <c r="V24" s="53" t="s">
        <v>77</v>
      </c>
      <c r="W24" s="54"/>
      <c r="X24" s="54"/>
      <c r="Y24" s="54">
        <v>150</v>
      </c>
      <c r="Z24" s="53" t="s">
        <v>78</v>
      </c>
      <c r="AA24" s="23"/>
    </row>
    <row r="25" s="6" customFormat="1" ht="114" customHeight="1" spans="1:27">
      <c r="A25" s="22" t="s">
        <v>151</v>
      </c>
      <c r="B25" s="23" t="s">
        <v>152</v>
      </c>
      <c r="C25" s="23" t="s">
        <v>153</v>
      </c>
      <c r="D25" s="23" t="s">
        <v>154</v>
      </c>
      <c r="E25" s="23" t="s">
        <v>155</v>
      </c>
      <c r="F25" s="23" t="s">
        <v>156</v>
      </c>
      <c r="G25" s="23" t="s">
        <v>157</v>
      </c>
      <c r="H25" s="23" t="s">
        <v>157</v>
      </c>
      <c r="I25" s="24" t="s">
        <v>27</v>
      </c>
      <c r="J25" s="35" t="s">
        <v>158</v>
      </c>
      <c r="K25" s="35" t="s">
        <v>94</v>
      </c>
      <c r="L25" s="35" t="s">
        <v>159</v>
      </c>
      <c r="M25" s="23" t="s">
        <v>88</v>
      </c>
      <c r="N25" s="38">
        <v>68337</v>
      </c>
      <c r="O25" s="38">
        <v>227700</v>
      </c>
      <c r="P25" s="23"/>
      <c r="Q25" s="23"/>
      <c r="R25" s="23"/>
      <c r="S25" s="23" t="s">
        <v>76</v>
      </c>
      <c r="T25" s="23" t="s">
        <v>76</v>
      </c>
      <c r="U25" s="52">
        <v>199.44</v>
      </c>
      <c r="V25" s="53" t="s">
        <v>77</v>
      </c>
      <c r="W25" s="54"/>
      <c r="X25" s="54"/>
      <c r="Y25" s="54">
        <v>199.44</v>
      </c>
      <c r="Z25" s="53" t="s">
        <v>78</v>
      </c>
      <c r="AA25" s="23"/>
    </row>
    <row r="26" s="6" customFormat="1" ht="45" customHeight="1" spans="1:27">
      <c r="A26" s="22" t="s">
        <v>160</v>
      </c>
      <c r="B26" s="23" t="s">
        <v>161</v>
      </c>
      <c r="C26" s="23" t="s">
        <v>162</v>
      </c>
      <c r="D26" s="23" t="s">
        <v>114</v>
      </c>
      <c r="E26" s="23" t="s">
        <v>115</v>
      </c>
      <c r="F26" s="23" t="s">
        <v>163</v>
      </c>
      <c r="G26" s="23" t="s">
        <v>164</v>
      </c>
      <c r="H26" s="24" t="s">
        <v>164</v>
      </c>
      <c r="I26" s="24" t="s">
        <v>27</v>
      </c>
      <c r="J26" s="35" t="s">
        <v>165</v>
      </c>
      <c r="K26" s="35" t="s">
        <v>87</v>
      </c>
      <c r="L26" s="35">
        <v>50</v>
      </c>
      <c r="M26" s="36" t="s">
        <v>88</v>
      </c>
      <c r="N26" s="38">
        <v>50</v>
      </c>
      <c r="O26" s="38">
        <v>50</v>
      </c>
      <c r="P26" s="38">
        <v>50</v>
      </c>
      <c r="Q26" s="36">
        <v>50</v>
      </c>
      <c r="R26" s="23"/>
      <c r="S26" s="23" t="s">
        <v>76</v>
      </c>
      <c r="T26" s="23" t="s">
        <v>76</v>
      </c>
      <c r="U26" s="52">
        <v>8</v>
      </c>
      <c r="V26" s="53" t="s">
        <v>77</v>
      </c>
      <c r="W26" s="54"/>
      <c r="X26" s="54"/>
      <c r="Y26" s="54">
        <v>8</v>
      </c>
      <c r="Z26" s="53" t="s">
        <v>78</v>
      </c>
      <c r="AA26" s="23"/>
    </row>
    <row r="27" s="6" customFormat="1" ht="45" customHeight="1" spans="1:27">
      <c r="A27" s="22" t="s">
        <v>166</v>
      </c>
      <c r="B27" s="23" t="s">
        <v>167</v>
      </c>
      <c r="C27" s="23" t="s">
        <v>168</v>
      </c>
      <c r="D27" s="23" t="s">
        <v>114</v>
      </c>
      <c r="E27" s="23" t="s">
        <v>115</v>
      </c>
      <c r="F27" s="23" t="s">
        <v>163</v>
      </c>
      <c r="G27" s="23" t="s">
        <v>164</v>
      </c>
      <c r="H27" s="24" t="s">
        <v>164</v>
      </c>
      <c r="I27" s="24" t="s">
        <v>27</v>
      </c>
      <c r="J27" s="39" t="s">
        <v>169</v>
      </c>
      <c r="K27" s="34" t="s">
        <v>87</v>
      </c>
      <c r="L27" s="34">
        <v>670</v>
      </c>
      <c r="M27" s="36" t="s">
        <v>88</v>
      </c>
      <c r="N27" s="36">
        <v>670</v>
      </c>
      <c r="O27" s="36">
        <v>670</v>
      </c>
      <c r="P27" s="36">
        <v>670</v>
      </c>
      <c r="Q27" s="36">
        <v>670</v>
      </c>
      <c r="R27" s="23"/>
      <c r="S27" s="23" t="s">
        <v>76</v>
      </c>
      <c r="T27" s="23" t="s">
        <v>76</v>
      </c>
      <c r="U27" s="52">
        <v>80</v>
      </c>
      <c r="V27" s="53" t="s">
        <v>77</v>
      </c>
      <c r="W27" s="54"/>
      <c r="X27" s="54"/>
      <c r="Y27" s="54">
        <v>80</v>
      </c>
      <c r="Z27" s="53" t="s">
        <v>78</v>
      </c>
      <c r="AA27" s="23"/>
    </row>
    <row r="28" s="6" customFormat="1" ht="45" customHeight="1" spans="1:27">
      <c r="A28" s="22" t="s">
        <v>170</v>
      </c>
      <c r="B28" s="23" t="s">
        <v>171</v>
      </c>
      <c r="C28" s="23" t="s">
        <v>172</v>
      </c>
      <c r="D28" s="23" t="s">
        <v>114</v>
      </c>
      <c r="E28" s="23" t="s">
        <v>173</v>
      </c>
      <c r="F28" s="23" t="s">
        <v>174</v>
      </c>
      <c r="G28" s="23" t="s">
        <v>175</v>
      </c>
      <c r="H28" s="24" t="s">
        <v>175</v>
      </c>
      <c r="I28" s="24" t="s">
        <v>27</v>
      </c>
      <c r="J28" s="39" t="s">
        <v>176</v>
      </c>
      <c r="K28" s="23"/>
      <c r="L28" s="23"/>
      <c r="M28" s="36" t="s">
        <v>88</v>
      </c>
      <c r="N28" s="38"/>
      <c r="O28" s="38">
        <v>15000</v>
      </c>
      <c r="P28" s="23"/>
      <c r="Q28" s="23"/>
      <c r="R28" s="23"/>
      <c r="S28" s="23" t="s">
        <v>76</v>
      </c>
      <c r="T28" s="23" t="s">
        <v>76</v>
      </c>
      <c r="U28" s="52">
        <v>150</v>
      </c>
      <c r="V28" s="53" t="s">
        <v>77</v>
      </c>
      <c r="W28" s="54"/>
      <c r="X28" s="54"/>
      <c r="Y28" s="54">
        <v>150</v>
      </c>
      <c r="Z28" s="53" t="s">
        <v>78</v>
      </c>
      <c r="AA28" s="23"/>
    </row>
    <row r="29" s="6" customFormat="1" ht="54.95" customHeight="1" spans="1:27">
      <c r="A29" s="22" t="s">
        <v>177</v>
      </c>
      <c r="B29" s="23" t="s">
        <v>178</v>
      </c>
      <c r="C29" s="23" t="s">
        <v>179</v>
      </c>
      <c r="D29" s="23" t="s">
        <v>114</v>
      </c>
      <c r="E29" s="23" t="s">
        <v>173</v>
      </c>
      <c r="F29" s="23" t="s">
        <v>180</v>
      </c>
      <c r="G29" s="23" t="s">
        <v>181</v>
      </c>
      <c r="H29" s="24" t="s">
        <v>181</v>
      </c>
      <c r="I29" s="24" t="s">
        <v>27</v>
      </c>
      <c r="J29" s="35" t="s">
        <v>182</v>
      </c>
      <c r="K29" s="35" t="s">
        <v>183</v>
      </c>
      <c r="L29" s="35">
        <v>2000</v>
      </c>
      <c r="M29" s="36" t="s">
        <v>88</v>
      </c>
      <c r="N29" s="38">
        <v>500</v>
      </c>
      <c r="O29" s="38">
        <v>2000</v>
      </c>
      <c r="P29" s="38">
        <v>500</v>
      </c>
      <c r="Q29" s="36">
        <v>2000</v>
      </c>
      <c r="R29" s="23"/>
      <c r="S29" s="23" t="s">
        <v>76</v>
      </c>
      <c r="T29" s="23" t="s">
        <v>76</v>
      </c>
      <c r="U29" s="52">
        <v>200</v>
      </c>
      <c r="V29" s="53" t="s">
        <v>77</v>
      </c>
      <c r="W29" s="54"/>
      <c r="X29" s="54"/>
      <c r="Y29" s="54">
        <v>200</v>
      </c>
      <c r="Z29" s="53" t="s">
        <v>78</v>
      </c>
      <c r="AA29" s="23"/>
    </row>
    <row r="30" s="6" customFormat="1" ht="53.1" customHeight="1" spans="1:27">
      <c r="A30" s="22" t="s">
        <v>184</v>
      </c>
      <c r="B30" s="23" t="s">
        <v>185</v>
      </c>
      <c r="C30" s="23" t="s">
        <v>186</v>
      </c>
      <c r="D30" s="23" t="s">
        <v>114</v>
      </c>
      <c r="E30" s="23" t="s">
        <v>128</v>
      </c>
      <c r="F30" s="23" t="s">
        <v>187</v>
      </c>
      <c r="G30" s="23" t="s">
        <v>148</v>
      </c>
      <c r="H30" s="24" t="s">
        <v>148</v>
      </c>
      <c r="I30" s="24" t="s">
        <v>27</v>
      </c>
      <c r="J30" s="39" t="s">
        <v>188</v>
      </c>
      <c r="K30" s="39" t="s">
        <v>150</v>
      </c>
      <c r="L30" s="39">
        <v>10000</v>
      </c>
      <c r="M30" s="39" t="s">
        <v>88</v>
      </c>
      <c r="N30" s="36"/>
      <c r="O30" s="36">
        <v>10000</v>
      </c>
      <c r="P30" s="36"/>
      <c r="Q30" s="36">
        <v>10000</v>
      </c>
      <c r="R30" s="23"/>
      <c r="S30" s="23" t="s">
        <v>76</v>
      </c>
      <c r="T30" s="23" t="s">
        <v>76</v>
      </c>
      <c r="U30" s="52">
        <v>100</v>
      </c>
      <c r="V30" s="53" t="s">
        <v>77</v>
      </c>
      <c r="W30" s="54"/>
      <c r="X30" s="54"/>
      <c r="Y30" s="54">
        <v>100</v>
      </c>
      <c r="Z30" s="53" t="s">
        <v>78</v>
      </c>
      <c r="AA30" s="23"/>
    </row>
    <row r="31" s="6" customFormat="1" ht="45" customHeight="1" spans="1:27">
      <c r="A31" s="22" t="s">
        <v>189</v>
      </c>
      <c r="B31" s="23" t="s">
        <v>190</v>
      </c>
      <c r="C31" s="23" t="s">
        <v>191</v>
      </c>
      <c r="D31" s="23" t="s">
        <v>114</v>
      </c>
      <c r="E31" s="23" t="s">
        <v>128</v>
      </c>
      <c r="F31" s="23" t="s">
        <v>129</v>
      </c>
      <c r="G31" s="23" t="s">
        <v>85</v>
      </c>
      <c r="H31" s="24" t="s">
        <v>85</v>
      </c>
      <c r="I31" s="24" t="s">
        <v>27</v>
      </c>
      <c r="J31" s="35" t="s">
        <v>192</v>
      </c>
      <c r="K31" s="35" t="s">
        <v>94</v>
      </c>
      <c r="L31" s="35">
        <v>362</v>
      </c>
      <c r="M31" s="23" t="s">
        <v>88</v>
      </c>
      <c r="N31" s="38">
        <v>362</v>
      </c>
      <c r="O31" s="38">
        <v>1195</v>
      </c>
      <c r="P31" s="38" t="s">
        <v>193</v>
      </c>
      <c r="Q31" s="38">
        <v>1195</v>
      </c>
      <c r="R31" s="23"/>
      <c r="S31" s="23" t="s">
        <v>76</v>
      </c>
      <c r="T31" s="23" t="s">
        <v>76</v>
      </c>
      <c r="U31" s="52">
        <v>11</v>
      </c>
      <c r="V31" s="53" t="s">
        <v>77</v>
      </c>
      <c r="W31" s="54"/>
      <c r="X31" s="54"/>
      <c r="Y31" s="54">
        <v>11</v>
      </c>
      <c r="Z31" s="53" t="s">
        <v>78</v>
      </c>
      <c r="AA31" s="23"/>
    </row>
    <row r="32" s="6" customFormat="1" ht="45" customHeight="1" spans="1:27">
      <c r="A32" s="22" t="s">
        <v>194</v>
      </c>
      <c r="B32" s="23" t="s">
        <v>35</v>
      </c>
      <c r="C32" s="23" t="s">
        <v>195</v>
      </c>
      <c r="D32" s="23" t="s">
        <v>35</v>
      </c>
      <c r="E32" s="23" t="s">
        <v>35</v>
      </c>
      <c r="F32" s="23" t="s">
        <v>35</v>
      </c>
      <c r="G32" s="23" t="s">
        <v>85</v>
      </c>
      <c r="H32" s="24" t="s">
        <v>85</v>
      </c>
      <c r="I32" s="24" t="s">
        <v>27</v>
      </c>
      <c r="J32" s="39" t="s">
        <v>36</v>
      </c>
      <c r="K32" s="39" t="s">
        <v>135</v>
      </c>
      <c r="L32" s="39">
        <v>1</v>
      </c>
      <c r="M32" s="39" t="s">
        <v>88</v>
      </c>
      <c r="N32" s="36"/>
      <c r="O32" s="36"/>
      <c r="P32" s="36"/>
      <c r="Q32" s="23"/>
      <c r="R32" s="23"/>
      <c r="S32" s="23" t="s">
        <v>76</v>
      </c>
      <c r="T32" s="23" t="s">
        <v>76</v>
      </c>
      <c r="U32" s="52">
        <v>300</v>
      </c>
      <c r="V32" s="53" t="s">
        <v>77</v>
      </c>
      <c r="W32" s="54"/>
      <c r="X32" s="54"/>
      <c r="Y32" s="54">
        <v>300</v>
      </c>
      <c r="Z32" s="53" t="s">
        <v>78</v>
      </c>
      <c r="AA32" s="23"/>
    </row>
    <row r="33" s="7" customFormat="1" ht="65.1" customHeight="1" spans="1:27">
      <c r="A33" s="25" t="s">
        <v>196</v>
      </c>
      <c r="B33" s="25"/>
      <c r="C33" s="26" t="s">
        <v>67</v>
      </c>
      <c r="D33" s="27"/>
      <c r="E33" s="27"/>
      <c r="F33" s="27"/>
      <c r="G33" s="27"/>
      <c r="H33" s="27"/>
      <c r="I33" s="27"/>
      <c r="J33" s="42"/>
      <c r="K33" s="43"/>
      <c r="L33" s="43">
        <f t="shared" ref="L33:Y33" si="2">SUM(L34:L42)</f>
        <v>23</v>
      </c>
      <c r="M33" s="43">
        <f t="shared" si="2"/>
        <v>0</v>
      </c>
      <c r="N33" s="43">
        <f t="shared" si="2"/>
        <v>501</v>
      </c>
      <c r="O33" s="43">
        <f t="shared" si="2"/>
        <v>2484</v>
      </c>
      <c r="P33" s="43">
        <f t="shared" si="2"/>
        <v>186</v>
      </c>
      <c r="Q33" s="43">
        <f t="shared" si="2"/>
        <v>940</v>
      </c>
      <c r="R33" s="43">
        <f t="shared" si="2"/>
        <v>0</v>
      </c>
      <c r="S33" s="43">
        <f t="shared" si="2"/>
        <v>0</v>
      </c>
      <c r="T33" s="43">
        <f t="shared" si="2"/>
        <v>0</v>
      </c>
      <c r="U33" s="43">
        <f t="shared" si="2"/>
        <v>1741</v>
      </c>
      <c r="V33" s="43">
        <f t="shared" si="2"/>
        <v>0</v>
      </c>
      <c r="W33" s="43">
        <f t="shared" si="2"/>
        <v>991</v>
      </c>
      <c r="X33" s="43">
        <f t="shared" si="2"/>
        <v>500</v>
      </c>
      <c r="Y33" s="43">
        <f t="shared" si="2"/>
        <v>250</v>
      </c>
      <c r="Z33" s="58"/>
      <c r="AA33" s="57" t="s">
        <v>197</v>
      </c>
    </row>
    <row r="34" s="6" customFormat="1" ht="59.1" customHeight="1" spans="1:27">
      <c r="A34" s="22" t="s">
        <v>198</v>
      </c>
      <c r="B34" s="23" t="s">
        <v>199</v>
      </c>
      <c r="C34" s="23" t="s">
        <v>200</v>
      </c>
      <c r="D34" s="23" t="s">
        <v>154</v>
      </c>
      <c r="E34" s="23" t="s">
        <v>201</v>
      </c>
      <c r="F34" s="23" t="s">
        <v>202</v>
      </c>
      <c r="G34" s="23" t="s">
        <v>21</v>
      </c>
      <c r="H34" s="24" t="s">
        <v>33</v>
      </c>
      <c r="I34" s="24" t="s">
        <v>203</v>
      </c>
      <c r="J34" s="35" t="s">
        <v>204</v>
      </c>
      <c r="K34" s="35" t="s">
        <v>205</v>
      </c>
      <c r="L34" s="35">
        <v>2.7</v>
      </c>
      <c r="M34" s="36" t="s">
        <v>88</v>
      </c>
      <c r="N34" s="38">
        <v>39</v>
      </c>
      <c r="O34" s="38">
        <v>205</v>
      </c>
      <c r="P34" s="38">
        <v>13</v>
      </c>
      <c r="Q34" s="36">
        <v>68</v>
      </c>
      <c r="R34" s="23"/>
      <c r="S34" s="23" t="s">
        <v>76</v>
      </c>
      <c r="T34" s="23" t="s">
        <v>76</v>
      </c>
      <c r="U34" s="52">
        <v>350</v>
      </c>
      <c r="V34" s="53" t="s">
        <v>77</v>
      </c>
      <c r="W34" s="54">
        <v>200</v>
      </c>
      <c r="X34" s="54">
        <v>100</v>
      </c>
      <c r="Y34" s="54">
        <v>50</v>
      </c>
      <c r="Z34" s="53" t="s">
        <v>78</v>
      </c>
      <c r="AA34" s="23" t="s">
        <v>206</v>
      </c>
    </row>
    <row r="35" s="6" customFormat="1" ht="45" customHeight="1" spans="1:27">
      <c r="A35" s="22" t="s">
        <v>207</v>
      </c>
      <c r="B35" s="23" t="s">
        <v>208</v>
      </c>
      <c r="C35" s="23" t="s">
        <v>209</v>
      </c>
      <c r="D35" s="23" t="s">
        <v>154</v>
      </c>
      <c r="E35" s="23" t="s">
        <v>201</v>
      </c>
      <c r="F35" s="23" t="s">
        <v>202</v>
      </c>
      <c r="G35" s="23" t="s">
        <v>21</v>
      </c>
      <c r="H35" s="24" t="s">
        <v>210</v>
      </c>
      <c r="I35" s="24" t="s">
        <v>211</v>
      </c>
      <c r="J35" s="23" t="s">
        <v>212</v>
      </c>
      <c r="K35" s="35" t="s">
        <v>205</v>
      </c>
      <c r="L35" s="35">
        <v>1.5</v>
      </c>
      <c r="M35" s="23" t="s">
        <v>88</v>
      </c>
      <c r="N35" s="38">
        <v>32</v>
      </c>
      <c r="O35" s="38">
        <v>196</v>
      </c>
      <c r="P35" s="38">
        <v>24</v>
      </c>
      <c r="Q35" s="36">
        <v>130</v>
      </c>
      <c r="R35" s="23"/>
      <c r="S35" s="23" t="s">
        <v>76</v>
      </c>
      <c r="T35" s="23" t="s">
        <v>76</v>
      </c>
      <c r="U35" s="52">
        <v>150</v>
      </c>
      <c r="V35" s="53" t="s">
        <v>77</v>
      </c>
      <c r="W35" s="52"/>
      <c r="X35" s="54">
        <v>100</v>
      </c>
      <c r="Y35" s="54">
        <v>50</v>
      </c>
      <c r="Z35" s="53" t="s">
        <v>78</v>
      </c>
      <c r="AA35" s="23" t="s">
        <v>206</v>
      </c>
    </row>
    <row r="36" s="6" customFormat="1" ht="45" customHeight="1" spans="1:27">
      <c r="A36" s="22" t="s">
        <v>213</v>
      </c>
      <c r="B36" s="23" t="s">
        <v>214</v>
      </c>
      <c r="C36" s="23" t="s">
        <v>215</v>
      </c>
      <c r="D36" s="23" t="s">
        <v>154</v>
      </c>
      <c r="E36" s="23" t="s">
        <v>201</v>
      </c>
      <c r="F36" s="23" t="s">
        <v>216</v>
      </c>
      <c r="G36" s="23" t="s">
        <v>21</v>
      </c>
      <c r="H36" s="24" t="s">
        <v>217</v>
      </c>
      <c r="I36" s="24" t="s">
        <v>218</v>
      </c>
      <c r="J36" s="39" t="s">
        <v>219</v>
      </c>
      <c r="K36" s="39" t="s">
        <v>205</v>
      </c>
      <c r="L36" s="39">
        <v>2</v>
      </c>
      <c r="M36" s="39" t="s">
        <v>88</v>
      </c>
      <c r="N36" s="36">
        <v>93</v>
      </c>
      <c r="O36" s="36">
        <v>550</v>
      </c>
      <c r="P36" s="36">
        <v>80</v>
      </c>
      <c r="Q36" s="36">
        <v>480</v>
      </c>
      <c r="R36" s="23"/>
      <c r="S36" s="23" t="s">
        <v>76</v>
      </c>
      <c r="T36" s="23" t="s">
        <v>76</v>
      </c>
      <c r="U36" s="52">
        <v>200</v>
      </c>
      <c r="V36" s="53" t="s">
        <v>77</v>
      </c>
      <c r="W36" s="52">
        <v>50</v>
      </c>
      <c r="X36" s="54">
        <v>100</v>
      </c>
      <c r="Y36" s="54">
        <v>50</v>
      </c>
      <c r="Z36" s="53" t="s">
        <v>78</v>
      </c>
      <c r="AA36" s="23" t="s">
        <v>206</v>
      </c>
    </row>
    <row r="37" s="6" customFormat="1" ht="45" customHeight="1" spans="1:27">
      <c r="A37" s="22" t="s">
        <v>220</v>
      </c>
      <c r="B37" s="23" t="s">
        <v>221</v>
      </c>
      <c r="C37" s="23" t="s">
        <v>222</v>
      </c>
      <c r="D37" s="23" t="s">
        <v>72</v>
      </c>
      <c r="E37" s="23" t="s">
        <v>223</v>
      </c>
      <c r="F37" s="23" t="s">
        <v>224</v>
      </c>
      <c r="G37" s="23" t="s">
        <v>21</v>
      </c>
      <c r="H37" s="24" t="s">
        <v>225</v>
      </c>
      <c r="I37" s="24" t="s">
        <v>226</v>
      </c>
      <c r="J37" s="39" t="s">
        <v>227</v>
      </c>
      <c r="K37" s="39" t="s">
        <v>205</v>
      </c>
      <c r="L37" s="39">
        <v>5</v>
      </c>
      <c r="M37" s="39" t="s">
        <v>88</v>
      </c>
      <c r="N37" s="36">
        <v>109</v>
      </c>
      <c r="O37" s="36">
        <v>526</v>
      </c>
      <c r="P37" s="36">
        <v>4</v>
      </c>
      <c r="Q37" s="36">
        <v>18</v>
      </c>
      <c r="R37" s="39"/>
      <c r="S37" s="23" t="s">
        <v>76</v>
      </c>
      <c r="T37" s="23" t="s">
        <v>76</v>
      </c>
      <c r="U37" s="52">
        <v>425</v>
      </c>
      <c r="V37" s="53" t="s">
        <v>77</v>
      </c>
      <c r="W37" s="52">
        <v>275</v>
      </c>
      <c r="X37" s="54">
        <v>100</v>
      </c>
      <c r="Y37" s="54">
        <v>50</v>
      </c>
      <c r="Z37" s="53" t="s">
        <v>78</v>
      </c>
      <c r="AA37" s="23" t="s">
        <v>206</v>
      </c>
    </row>
    <row r="38" s="6" customFormat="1" ht="45" customHeight="1" spans="1:27">
      <c r="A38" s="22" t="s">
        <v>228</v>
      </c>
      <c r="B38" s="23" t="s">
        <v>229</v>
      </c>
      <c r="C38" s="23" t="s">
        <v>230</v>
      </c>
      <c r="D38" s="23" t="s">
        <v>154</v>
      </c>
      <c r="E38" s="23" t="s">
        <v>201</v>
      </c>
      <c r="F38" s="23" t="s">
        <v>216</v>
      </c>
      <c r="G38" s="23" t="s">
        <v>231</v>
      </c>
      <c r="H38" s="24" t="s">
        <v>232</v>
      </c>
      <c r="I38" s="24" t="s">
        <v>232</v>
      </c>
      <c r="J38" s="39" t="s">
        <v>233</v>
      </c>
      <c r="K38" s="39" t="s">
        <v>205</v>
      </c>
      <c r="L38" s="39">
        <v>1.2</v>
      </c>
      <c r="M38" s="39" t="s">
        <v>88</v>
      </c>
      <c r="N38" s="36">
        <v>34</v>
      </c>
      <c r="O38" s="36">
        <v>143</v>
      </c>
      <c r="P38" s="36">
        <v>10</v>
      </c>
      <c r="Q38" s="36">
        <v>37</v>
      </c>
      <c r="R38" s="23"/>
      <c r="S38" s="23" t="s">
        <v>76</v>
      </c>
      <c r="T38" s="23" t="s">
        <v>76</v>
      </c>
      <c r="U38" s="52">
        <v>120</v>
      </c>
      <c r="V38" s="53" t="s">
        <v>77</v>
      </c>
      <c r="W38" s="52">
        <v>20</v>
      </c>
      <c r="X38" s="54">
        <v>100</v>
      </c>
      <c r="Y38" s="54"/>
      <c r="Z38" s="53" t="s">
        <v>78</v>
      </c>
      <c r="AA38" s="23" t="s">
        <v>206</v>
      </c>
    </row>
    <row r="39" s="6" customFormat="1" ht="45" customHeight="1" spans="1:27">
      <c r="A39" s="22" t="s">
        <v>234</v>
      </c>
      <c r="B39" s="23" t="s">
        <v>235</v>
      </c>
      <c r="C39" s="23" t="s">
        <v>236</v>
      </c>
      <c r="D39" s="23" t="s">
        <v>154</v>
      </c>
      <c r="E39" s="23" t="s">
        <v>201</v>
      </c>
      <c r="F39" s="23" t="s">
        <v>216</v>
      </c>
      <c r="G39" s="23" t="s">
        <v>231</v>
      </c>
      <c r="H39" s="24" t="s">
        <v>232</v>
      </c>
      <c r="I39" s="24" t="s">
        <v>232</v>
      </c>
      <c r="J39" s="39" t="s">
        <v>237</v>
      </c>
      <c r="K39" s="39" t="s">
        <v>205</v>
      </c>
      <c r="L39" s="39">
        <v>1</v>
      </c>
      <c r="M39" s="39" t="s">
        <v>88</v>
      </c>
      <c r="N39" s="39">
        <v>64</v>
      </c>
      <c r="O39" s="39">
        <v>235</v>
      </c>
      <c r="P39" s="39">
        <v>31</v>
      </c>
      <c r="Q39" s="39">
        <v>112</v>
      </c>
      <c r="R39" s="23"/>
      <c r="S39" s="23" t="s">
        <v>76</v>
      </c>
      <c r="T39" s="23" t="s">
        <v>76</v>
      </c>
      <c r="U39" s="52">
        <v>80</v>
      </c>
      <c r="V39" s="53" t="s">
        <v>77</v>
      </c>
      <c r="W39" s="52">
        <v>30</v>
      </c>
      <c r="X39" s="54"/>
      <c r="Y39" s="54">
        <v>50</v>
      </c>
      <c r="Z39" s="53" t="s">
        <v>78</v>
      </c>
      <c r="AA39" s="23" t="s">
        <v>206</v>
      </c>
    </row>
    <row r="40" s="6" customFormat="1" ht="45" customHeight="1" spans="1:27">
      <c r="A40" s="22" t="s">
        <v>238</v>
      </c>
      <c r="B40" s="23" t="s">
        <v>239</v>
      </c>
      <c r="C40" s="23" t="s">
        <v>240</v>
      </c>
      <c r="D40" s="23" t="s">
        <v>72</v>
      </c>
      <c r="E40" s="23" t="s">
        <v>223</v>
      </c>
      <c r="F40" s="23" t="s">
        <v>224</v>
      </c>
      <c r="G40" s="23" t="s">
        <v>21</v>
      </c>
      <c r="H40" s="24" t="s">
        <v>225</v>
      </c>
      <c r="I40" s="24" t="s">
        <v>226</v>
      </c>
      <c r="J40" s="23" t="s">
        <v>241</v>
      </c>
      <c r="K40" s="35" t="s">
        <v>205</v>
      </c>
      <c r="L40" s="35">
        <v>1.8</v>
      </c>
      <c r="M40" s="23" t="s">
        <v>88</v>
      </c>
      <c r="N40" s="38">
        <v>48</v>
      </c>
      <c r="O40" s="38">
        <v>214</v>
      </c>
      <c r="P40" s="38">
        <v>6</v>
      </c>
      <c r="Q40" s="36">
        <v>17</v>
      </c>
      <c r="R40" s="23"/>
      <c r="S40" s="23" t="s">
        <v>76</v>
      </c>
      <c r="T40" s="23" t="s">
        <v>76</v>
      </c>
      <c r="U40" s="52">
        <v>153</v>
      </c>
      <c r="V40" s="53" t="s">
        <v>77</v>
      </c>
      <c r="W40" s="52">
        <v>153</v>
      </c>
      <c r="X40" s="54"/>
      <c r="Y40" s="54"/>
      <c r="Z40" s="53" t="s">
        <v>78</v>
      </c>
      <c r="AA40" s="23"/>
    </row>
    <row r="41" s="6" customFormat="1" ht="45" customHeight="1" spans="1:27">
      <c r="A41" s="22" t="s">
        <v>242</v>
      </c>
      <c r="B41" s="23" t="s">
        <v>243</v>
      </c>
      <c r="C41" s="23" t="s">
        <v>244</v>
      </c>
      <c r="D41" s="23" t="s">
        <v>154</v>
      </c>
      <c r="E41" s="23" t="s">
        <v>201</v>
      </c>
      <c r="F41" s="23" t="s">
        <v>245</v>
      </c>
      <c r="G41" s="23" t="s">
        <v>110</v>
      </c>
      <c r="H41" s="24" t="s">
        <v>225</v>
      </c>
      <c r="I41" s="24" t="s">
        <v>246</v>
      </c>
      <c r="J41" s="35" t="s">
        <v>247</v>
      </c>
      <c r="K41" s="35" t="s">
        <v>205</v>
      </c>
      <c r="L41" s="35">
        <v>5</v>
      </c>
      <c r="M41" s="23" t="s">
        <v>88</v>
      </c>
      <c r="N41" s="38">
        <v>40</v>
      </c>
      <c r="O41" s="38">
        <v>179</v>
      </c>
      <c r="P41" s="38">
        <v>4</v>
      </c>
      <c r="Q41" s="36">
        <v>18</v>
      </c>
      <c r="R41" s="23"/>
      <c r="S41" s="23" t="s">
        <v>76</v>
      </c>
      <c r="T41" s="23" t="s">
        <v>76</v>
      </c>
      <c r="U41" s="52">
        <v>25</v>
      </c>
      <c r="V41" s="53" t="s">
        <v>77</v>
      </c>
      <c r="W41" s="52">
        <v>25</v>
      </c>
      <c r="X41" s="54"/>
      <c r="Y41" s="54"/>
      <c r="Z41" s="53" t="s">
        <v>78</v>
      </c>
      <c r="AA41" s="23"/>
    </row>
    <row r="42" s="6" customFormat="1" ht="45" customHeight="1" spans="1:27">
      <c r="A42" s="22" t="s">
        <v>248</v>
      </c>
      <c r="B42" s="23" t="s">
        <v>249</v>
      </c>
      <c r="C42" s="23" t="s">
        <v>250</v>
      </c>
      <c r="D42" s="23" t="s">
        <v>72</v>
      </c>
      <c r="E42" s="23" t="s">
        <v>223</v>
      </c>
      <c r="F42" s="23" t="s">
        <v>224</v>
      </c>
      <c r="G42" s="23" t="s">
        <v>21</v>
      </c>
      <c r="H42" s="24" t="s">
        <v>225</v>
      </c>
      <c r="I42" s="24" t="s">
        <v>251</v>
      </c>
      <c r="J42" s="23" t="s">
        <v>252</v>
      </c>
      <c r="K42" s="35" t="s">
        <v>205</v>
      </c>
      <c r="L42" s="35">
        <v>2.8</v>
      </c>
      <c r="M42" s="23" t="s">
        <v>88</v>
      </c>
      <c r="N42" s="38">
        <v>42</v>
      </c>
      <c r="O42" s="38">
        <v>236</v>
      </c>
      <c r="P42" s="38">
        <v>14</v>
      </c>
      <c r="Q42" s="36">
        <v>60</v>
      </c>
      <c r="R42" s="23"/>
      <c r="S42" s="23" t="s">
        <v>76</v>
      </c>
      <c r="T42" s="23" t="s">
        <v>76</v>
      </c>
      <c r="U42" s="52">
        <v>238</v>
      </c>
      <c r="V42" s="53" t="s">
        <v>77</v>
      </c>
      <c r="W42" s="52">
        <v>238</v>
      </c>
      <c r="X42" s="54"/>
      <c r="Y42" s="54"/>
      <c r="Z42" s="53" t="s">
        <v>78</v>
      </c>
      <c r="AA42" s="23"/>
    </row>
    <row r="43" s="7" customFormat="1" ht="45" customHeight="1" spans="1:27">
      <c r="A43" s="15" t="s">
        <v>253</v>
      </c>
      <c r="B43" s="15"/>
      <c r="C43" s="20" t="s">
        <v>67</v>
      </c>
      <c r="D43" s="21"/>
      <c r="E43" s="21"/>
      <c r="F43" s="21"/>
      <c r="G43" s="21"/>
      <c r="H43" s="21"/>
      <c r="I43" s="21"/>
      <c r="J43" s="32"/>
      <c r="K43" s="43"/>
      <c r="L43" s="43">
        <f t="shared" ref="L43:Y43" si="3">SUM(L44:L49)</f>
        <v>1063</v>
      </c>
      <c r="M43" s="43">
        <f t="shared" si="3"/>
        <v>0</v>
      </c>
      <c r="N43" s="43">
        <f t="shared" si="3"/>
        <v>2827</v>
      </c>
      <c r="O43" s="43">
        <f t="shared" si="3"/>
        <v>10734</v>
      </c>
      <c r="P43" s="43">
        <f t="shared" si="3"/>
        <v>126</v>
      </c>
      <c r="Q43" s="43">
        <f t="shared" si="3"/>
        <v>393</v>
      </c>
      <c r="R43" s="43">
        <f t="shared" si="3"/>
        <v>0</v>
      </c>
      <c r="S43" s="43">
        <f t="shared" si="3"/>
        <v>0</v>
      </c>
      <c r="T43" s="43">
        <f t="shared" si="3"/>
        <v>0</v>
      </c>
      <c r="U43" s="43">
        <f t="shared" si="3"/>
        <v>880</v>
      </c>
      <c r="V43" s="43">
        <f t="shared" si="3"/>
        <v>0</v>
      </c>
      <c r="W43" s="43">
        <f t="shared" si="3"/>
        <v>560</v>
      </c>
      <c r="X43" s="43">
        <f t="shared" si="3"/>
        <v>50</v>
      </c>
      <c r="Y43" s="43">
        <f t="shared" si="3"/>
        <v>210</v>
      </c>
      <c r="Z43" s="58"/>
      <c r="AA43" s="59"/>
    </row>
    <row r="44" s="6" customFormat="1" ht="54.95" customHeight="1" spans="1:27">
      <c r="A44" s="22" t="s">
        <v>254</v>
      </c>
      <c r="B44" s="23" t="s">
        <v>255</v>
      </c>
      <c r="C44" s="23" t="s">
        <v>256</v>
      </c>
      <c r="D44" s="23" t="s">
        <v>72</v>
      </c>
      <c r="E44" s="23" t="s">
        <v>92</v>
      </c>
      <c r="F44" s="23" t="s">
        <v>93</v>
      </c>
      <c r="G44" s="23" t="s">
        <v>21</v>
      </c>
      <c r="H44" s="24" t="s">
        <v>257</v>
      </c>
      <c r="I44" s="24" t="s">
        <v>258</v>
      </c>
      <c r="J44" s="39" t="s">
        <v>259</v>
      </c>
      <c r="K44" s="39" t="s">
        <v>99</v>
      </c>
      <c r="L44" s="39">
        <v>1</v>
      </c>
      <c r="M44" s="39" t="s">
        <v>88</v>
      </c>
      <c r="N44" s="36">
        <v>605</v>
      </c>
      <c r="O44" s="36">
        <v>2284</v>
      </c>
      <c r="P44" s="36">
        <v>26</v>
      </c>
      <c r="Q44" s="36">
        <v>72</v>
      </c>
      <c r="R44" s="23"/>
      <c r="S44" s="23" t="s">
        <v>76</v>
      </c>
      <c r="T44" s="23" t="s">
        <v>76</v>
      </c>
      <c r="U44" s="52">
        <v>160</v>
      </c>
      <c r="V44" s="53" t="s">
        <v>77</v>
      </c>
      <c r="W44" s="54">
        <v>110</v>
      </c>
      <c r="X44" s="54">
        <v>10</v>
      </c>
      <c r="Y44" s="54">
        <v>30</v>
      </c>
      <c r="Z44" s="53" t="s">
        <v>78</v>
      </c>
      <c r="AA44" s="23" t="s">
        <v>260</v>
      </c>
    </row>
    <row r="45" s="6" customFormat="1" ht="54.95" customHeight="1" spans="1:27">
      <c r="A45" s="22" t="s">
        <v>261</v>
      </c>
      <c r="B45" s="23" t="s">
        <v>262</v>
      </c>
      <c r="C45" s="23" t="s">
        <v>263</v>
      </c>
      <c r="D45" s="23" t="s">
        <v>72</v>
      </c>
      <c r="E45" s="23" t="s">
        <v>264</v>
      </c>
      <c r="F45" s="23" t="s">
        <v>265</v>
      </c>
      <c r="G45" s="23" t="s">
        <v>21</v>
      </c>
      <c r="H45" s="24" t="s">
        <v>210</v>
      </c>
      <c r="I45" s="24" t="s">
        <v>266</v>
      </c>
      <c r="J45" s="44" t="s">
        <v>267</v>
      </c>
      <c r="K45" s="35" t="s">
        <v>268</v>
      </c>
      <c r="L45" s="35">
        <v>400</v>
      </c>
      <c r="M45" s="23" t="s">
        <v>88</v>
      </c>
      <c r="N45" s="45">
        <v>292</v>
      </c>
      <c r="O45" s="45">
        <v>1303</v>
      </c>
      <c r="P45" s="45">
        <v>20</v>
      </c>
      <c r="Q45" s="45">
        <v>76</v>
      </c>
      <c r="R45" s="23"/>
      <c r="S45" s="23" t="s">
        <v>76</v>
      </c>
      <c r="T45" s="23" t="s">
        <v>76</v>
      </c>
      <c r="U45" s="52">
        <v>150</v>
      </c>
      <c r="V45" s="53" t="s">
        <v>77</v>
      </c>
      <c r="W45" s="52">
        <v>110</v>
      </c>
      <c r="X45" s="54">
        <v>10</v>
      </c>
      <c r="Y45" s="54">
        <v>30</v>
      </c>
      <c r="Z45" s="53" t="s">
        <v>78</v>
      </c>
      <c r="AA45" s="23" t="s">
        <v>260</v>
      </c>
    </row>
    <row r="46" s="6" customFormat="1" ht="45" customHeight="1" spans="1:27">
      <c r="A46" s="22" t="s">
        <v>269</v>
      </c>
      <c r="B46" s="23" t="s">
        <v>270</v>
      </c>
      <c r="C46" s="23" t="s">
        <v>271</v>
      </c>
      <c r="D46" s="23" t="s">
        <v>72</v>
      </c>
      <c r="E46" s="23" t="s">
        <v>223</v>
      </c>
      <c r="F46" s="23" t="s">
        <v>224</v>
      </c>
      <c r="G46" s="23" t="s">
        <v>21</v>
      </c>
      <c r="H46" s="24" t="s">
        <v>22</v>
      </c>
      <c r="I46" s="24" t="s">
        <v>22</v>
      </c>
      <c r="J46" s="39" t="s">
        <v>272</v>
      </c>
      <c r="K46" s="39" t="s">
        <v>99</v>
      </c>
      <c r="L46" s="39">
        <v>1</v>
      </c>
      <c r="M46" s="39" t="s">
        <v>88</v>
      </c>
      <c r="N46" s="36">
        <v>855</v>
      </c>
      <c r="O46" s="36">
        <v>3511</v>
      </c>
      <c r="P46" s="36">
        <v>47</v>
      </c>
      <c r="Q46" s="36">
        <v>143</v>
      </c>
      <c r="R46" s="23"/>
      <c r="S46" s="23" t="s">
        <v>76</v>
      </c>
      <c r="T46" s="23" t="s">
        <v>76</v>
      </c>
      <c r="U46" s="52">
        <v>200</v>
      </c>
      <c r="V46" s="53" t="s">
        <v>77</v>
      </c>
      <c r="W46" s="52">
        <v>110</v>
      </c>
      <c r="X46" s="54">
        <v>10</v>
      </c>
      <c r="Y46" s="54">
        <v>30</v>
      </c>
      <c r="Z46" s="53" t="s">
        <v>78</v>
      </c>
      <c r="AA46" s="23" t="s">
        <v>260</v>
      </c>
    </row>
    <row r="47" s="6" customFormat="1" ht="60.95" customHeight="1" spans="1:27">
      <c r="A47" s="22" t="s">
        <v>273</v>
      </c>
      <c r="B47" s="23" t="s">
        <v>274</v>
      </c>
      <c r="C47" s="23" t="s">
        <v>275</v>
      </c>
      <c r="D47" s="23" t="s">
        <v>154</v>
      </c>
      <c r="E47" s="23" t="s">
        <v>155</v>
      </c>
      <c r="F47" s="23" t="s">
        <v>276</v>
      </c>
      <c r="G47" s="23" t="s">
        <v>21</v>
      </c>
      <c r="H47" s="24" t="s">
        <v>217</v>
      </c>
      <c r="I47" s="24" t="s">
        <v>277</v>
      </c>
      <c r="J47" s="44" t="s">
        <v>278</v>
      </c>
      <c r="K47" s="24" t="s">
        <v>268</v>
      </c>
      <c r="L47" s="35">
        <v>600</v>
      </c>
      <c r="M47" s="23" t="s">
        <v>88</v>
      </c>
      <c r="N47" s="45">
        <v>747</v>
      </c>
      <c r="O47" s="45">
        <v>2478</v>
      </c>
      <c r="P47" s="45">
        <v>20</v>
      </c>
      <c r="Q47" s="45">
        <v>63</v>
      </c>
      <c r="R47" s="23"/>
      <c r="S47" s="23" t="s">
        <v>76</v>
      </c>
      <c r="T47" s="23" t="s">
        <v>76</v>
      </c>
      <c r="U47" s="52">
        <v>150</v>
      </c>
      <c r="V47" s="53" t="s">
        <v>77</v>
      </c>
      <c r="W47" s="52">
        <v>110</v>
      </c>
      <c r="X47" s="54">
        <v>10</v>
      </c>
      <c r="Y47" s="54">
        <v>30</v>
      </c>
      <c r="Z47" s="53" t="s">
        <v>78</v>
      </c>
      <c r="AA47" s="23" t="s">
        <v>260</v>
      </c>
    </row>
    <row r="48" s="6" customFormat="1" ht="72.95" customHeight="1" spans="1:27">
      <c r="A48" s="22" t="s">
        <v>279</v>
      </c>
      <c r="B48" s="23" t="s">
        <v>280</v>
      </c>
      <c r="C48" s="23" t="s">
        <v>281</v>
      </c>
      <c r="D48" s="23" t="s">
        <v>74</v>
      </c>
      <c r="E48" s="23" t="s">
        <v>74</v>
      </c>
      <c r="F48" s="23" t="s">
        <v>74</v>
      </c>
      <c r="G48" s="23" t="s">
        <v>21</v>
      </c>
      <c r="H48" s="24" t="s">
        <v>232</v>
      </c>
      <c r="I48" s="24" t="s">
        <v>232</v>
      </c>
      <c r="J48" s="39" t="s">
        <v>282</v>
      </c>
      <c r="K48" s="39" t="s">
        <v>99</v>
      </c>
      <c r="L48" s="39">
        <v>1</v>
      </c>
      <c r="M48" s="39" t="s">
        <v>88</v>
      </c>
      <c r="N48" s="36">
        <v>328</v>
      </c>
      <c r="O48" s="36">
        <v>1158</v>
      </c>
      <c r="P48" s="36">
        <v>13</v>
      </c>
      <c r="Q48" s="36">
        <v>39</v>
      </c>
      <c r="R48" s="23"/>
      <c r="S48" s="23" t="s">
        <v>76</v>
      </c>
      <c r="T48" s="23" t="s">
        <v>76</v>
      </c>
      <c r="U48" s="52">
        <v>160</v>
      </c>
      <c r="V48" s="53" t="s">
        <v>77</v>
      </c>
      <c r="W48" s="52">
        <v>120</v>
      </c>
      <c r="X48" s="54">
        <v>10</v>
      </c>
      <c r="Y48" s="54">
        <v>30</v>
      </c>
      <c r="Z48" s="53" t="s">
        <v>78</v>
      </c>
      <c r="AA48" s="23" t="s">
        <v>260</v>
      </c>
    </row>
    <row r="49" s="6" customFormat="1" ht="72.95" customHeight="1" spans="1:27">
      <c r="A49" s="22" t="s">
        <v>283</v>
      </c>
      <c r="B49" s="23" t="s">
        <v>284</v>
      </c>
      <c r="C49" s="23"/>
      <c r="D49" s="23" t="s">
        <v>72</v>
      </c>
      <c r="E49" s="23" t="s">
        <v>223</v>
      </c>
      <c r="F49" s="23" t="s">
        <v>224</v>
      </c>
      <c r="G49" s="23" t="s">
        <v>21</v>
      </c>
      <c r="H49" s="24"/>
      <c r="I49" s="24"/>
      <c r="J49" s="23" t="s">
        <v>285</v>
      </c>
      <c r="K49" s="39"/>
      <c r="L49" s="39">
        <v>60</v>
      </c>
      <c r="M49" s="39"/>
      <c r="N49" s="36"/>
      <c r="O49" s="36"/>
      <c r="P49" s="36"/>
      <c r="Q49" s="36"/>
      <c r="R49" s="23"/>
      <c r="S49" s="23"/>
      <c r="T49" s="23"/>
      <c r="U49" s="52">
        <v>60</v>
      </c>
      <c r="V49" s="53"/>
      <c r="W49" s="52"/>
      <c r="X49" s="54"/>
      <c r="Y49" s="54">
        <v>60</v>
      </c>
      <c r="Z49" s="53"/>
      <c r="AA49" s="23" t="s">
        <v>286</v>
      </c>
    </row>
    <row r="50" s="7" customFormat="1" ht="54" customHeight="1" spans="1:27">
      <c r="A50" s="15" t="s">
        <v>287</v>
      </c>
      <c r="B50" s="15"/>
      <c r="C50" s="20" t="s">
        <v>67</v>
      </c>
      <c r="D50" s="21"/>
      <c r="E50" s="21"/>
      <c r="F50" s="21"/>
      <c r="G50" s="21"/>
      <c r="H50" s="21"/>
      <c r="I50" s="21"/>
      <c r="J50" s="32"/>
      <c r="K50" s="46"/>
      <c r="L50" s="46">
        <f t="shared" ref="L50:Y50" si="4">SUM(L51:L64)</f>
        <v>68.9</v>
      </c>
      <c r="M50" s="46">
        <f t="shared" si="4"/>
        <v>0</v>
      </c>
      <c r="N50" s="46">
        <f t="shared" si="4"/>
        <v>1269</v>
      </c>
      <c r="O50" s="46">
        <f t="shared" si="4"/>
        <v>5184</v>
      </c>
      <c r="P50" s="46">
        <f t="shared" si="4"/>
        <v>165</v>
      </c>
      <c r="Q50" s="46">
        <f t="shared" si="4"/>
        <v>701</v>
      </c>
      <c r="R50" s="46">
        <f t="shared" si="4"/>
        <v>0</v>
      </c>
      <c r="S50" s="46">
        <f t="shared" si="4"/>
        <v>0</v>
      </c>
      <c r="T50" s="46">
        <f t="shared" si="4"/>
        <v>0</v>
      </c>
      <c r="U50" s="46">
        <f t="shared" si="4"/>
        <v>2039</v>
      </c>
      <c r="V50" s="46">
        <f t="shared" si="4"/>
        <v>0</v>
      </c>
      <c r="W50" s="46">
        <f t="shared" si="4"/>
        <v>1955</v>
      </c>
      <c r="X50" s="46">
        <f t="shared" si="4"/>
        <v>84</v>
      </c>
      <c r="Y50" s="46">
        <f t="shared" si="4"/>
        <v>0</v>
      </c>
      <c r="Z50" s="58"/>
      <c r="AA50" s="59"/>
    </row>
    <row r="51" s="6" customFormat="1" ht="45" customHeight="1" spans="1:27">
      <c r="A51" s="22" t="s">
        <v>288</v>
      </c>
      <c r="B51" s="23" t="s">
        <v>289</v>
      </c>
      <c r="C51" s="23" t="s">
        <v>290</v>
      </c>
      <c r="D51" s="23" t="s">
        <v>72</v>
      </c>
      <c r="E51" s="23" t="s">
        <v>223</v>
      </c>
      <c r="F51" s="23" t="s">
        <v>224</v>
      </c>
      <c r="G51" s="23" t="s">
        <v>21</v>
      </c>
      <c r="H51" s="24" t="s">
        <v>257</v>
      </c>
      <c r="I51" s="24" t="s">
        <v>291</v>
      </c>
      <c r="J51" s="23" t="s">
        <v>292</v>
      </c>
      <c r="K51" s="35" t="s">
        <v>205</v>
      </c>
      <c r="L51" s="35">
        <v>1.3</v>
      </c>
      <c r="M51" s="23" t="s">
        <v>88</v>
      </c>
      <c r="N51" s="38">
        <v>144</v>
      </c>
      <c r="O51" s="38">
        <v>560</v>
      </c>
      <c r="P51" s="38">
        <v>6</v>
      </c>
      <c r="Q51" s="36">
        <v>25</v>
      </c>
      <c r="R51" s="23"/>
      <c r="S51" s="23" t="s">
        <v>76</v>
      </c>
      <c r="T51" s="23" t="s">
        <v>76</v>
      </c>
      <c r="U51" s="52">
        <v>104</v>
      </c>
      <c r="V51" s="53" t="s">
        <v>77</v>
      </c>
      <c r="W51" s="52">
        <v>104</v>
      </c>
      <c r="X51" s="54"/>
      <c r="Y51" s="54"/>
      <c r="Z51" s="53" t="s">
        <v>78</v>
      </c>
      <c r="AA51" s="23"/>
    </row>
    <row r="52" s="6" customFormat="1" ht="51.95" customHeight="1" spans="1:27">
      <c r="A52" s="22" t="s">
        <v>293</v>
      </c>
      <c r="B52" s="23" t="s">
        <v>294</v>
      </c>
      <c r="C52" s="23" t="s">
        <v>295</v>
      </c>
      <c r="D52" s="23" t="s">
        <v>154</v>
      </c>
      <c r="E52" s="23" t="s">
        <v>201</v>
      </c>
      <c r="F52" s="23" t="s">
        <v>202</v>
      </c>
      <c r="G52" s="23" t="s">
        <v>21</v>
      </c>
      <c r="H52" s="24" t="s">
        <v>296</v>
      </c>
      <c r="I52" s="24" t="s">
        <v>297</v>
      </c>
      <c r="J52" s="39" t="s">
        <v>298</v>
      </c>
      <c r="K52" s="35" t="s">
        <v>205</v>
      </c>
      <c r="L52" s="35">
        <v>7.5</v>
      </c>
      <c r="M52" s="39" t="s">
        <v>88</v>
      </c>
      <c r="N52" s="36">
        <v>268</v>
      </c>
      <c r="O52" s="36">
        <v>1074</v>
      </c>
      <c r="P52" s="36">
        <v>36</v>
      </c>
      <c r="Q52" s="36">
        <v>138</v>
      </c>
      <c r="R52" s="23"/>
      <c r="S52" s="23" t="s">
        <v>76</v>
      </c>
      <c r="T52" s="23" t="s">
        <v>76</v>
      </c>
      <c r="U52" s="52">
        <v>390</v>
      </c>
      <c r="V52" s="53" t="s">
        <v>77</v>
      </c>
      <c r="W52" s="54">
        <v>390</v>
      </c>
      <c r="X52" s="54"/>
      <c r="Y52" s="54"/>
      <c r="Z52" s="53" t="s">
        <v>78</v>
      </c>
      <c r="AA52" s="23"/>
    </row>
    <row r="53" s="6" customFormat="1" ht="45" customHeight="1" spans="1:27">
      <c r="A53" s="22" t="s">
        <v>299</v>
      </c>
      <c r="B53" s="23" t="s">
        <v>300</v>
      </c>
      <c r="C53" s="23" t="s">
        <v>301</v>
      </c>
      <c r="D53" s="23" t="s">
        <v>72</v>
      </c>
      <c r="E53" s="23" t="s">
        <v>223</v>
      </c>
      <c r="F53" s="23" t="s">
        <v>302</v>
      </c>
      <c r="G53" s="23" t="s">
        <v>303</v>
      </c>
      <c r="H53" s="24" t="s">
        <v>304</v>
      </c>
      <c r="I53" s="24" t="s">
        <v>304</v>
      </c>
      <c r="J53" s="39" t="s">
        <v>305</v>
      </c>
      <c r="K53" s="39" t="s">
        <v>205</v>
      </c>
      <c r="L53" s="39">
        <v>6</v>
      </c>
      <c r="M53" s="39" t="s">
        <v>88</v>
      </c>
      <c r="N53" s="36">
        <v>89</v>
      </c>
      <c r="O53" s="36">
        <v>387</v>
      </c>
      <c r="P53" s="36">
        <v>19</v>
      </c>
      <c r="Q53" s="36">
        <v>115</v>
      </c>
      <c r="R53" s="23"/>
      <c r="S53" s="23" t="s">
        <v>76</v>
      </c>
      <c r="T53" s="23" t="s">
        <v>76</v>
      </c>
      <c r="U53" s="52">
        <v>180</v>
      </c>
      <c r="V53" s="53" t="s">
        <v>77</v>
      </c>
      <c r="W53" s="54">
        <v>180</v>
      </c>
      <c r="X53" s="54"/>
      <c r="Y53" s="54"/>
      <c r="Z53" s="53" t="s">
        <v>78</v>
      </c>
      <c r="AA53" s="23"/>
    </row>
    <row r="54" s="6" customFormat="1" ht="63" customHeight="1" spans="1:27">
      <c r="A54" s="22" t="s">
        <v>306</v>
      </c>
      <c r="B54" s="23" t="s">
        <v>307</v>
      </c>
      <c r="C54" s="23" t="s">
        <v>308</v>
      </c>
      <c r="D54" s="23" t="s">
        <v>72</v>
      </c>
      <c r="E54" s="23" t="s">
        <v>223</v>
      </c>
      <c r="F54" s="23" t="s">
        <v>302</v>
      </c>
      <c r="G54" s="23" t="s">
        <v>309</v>
      </c>
      <c r="H54" s="24" t="s">
        <v>304</v>
      </c>
      <c r="I54" s="24" t="s">
        <v>304</v>
      </c>
      <c r="J54" s="23" t="s">
        <v>310</v>
      </c>
      <c r="K54" s="35" t="s">
        <v>205</v>
      </c>
      <c r="L54" s="35">
        <v>2.7</v>
      </c>
      <c r="M54" s="23" t="s">
        <v>88</v>
      </c>
      <c r="N54" s="38">
        <v>85</v>
      </c>
      <c r="O54" s="38">
        <v>310</v>
      </c>
      <c r="P54" s="38">
        <v>17</v>
      </c>
      <c r="Q54" s="36">
        <v>73</v>
      </c>
      <c r="R54" s="23"/>
      <c r="S54" s="23" t="s">
        <v>76</v>
      </c>
      <c r="T54" s="23" t="s">
        <v>76</v>
      </c>
      <c r="U54" s="52">
        <v>216</v>
      </c>
      <c r="V54" s="53" t="s">
        <v>77</v>
      </c>
      <c r="W54" s="52">
        <v>216</v>
      </c>
      <c r="X54" s="54"/>
      <c r="Y54" s="54"/>
      <c r="Z54" s="53" t="s">
        <v>78</v>
      </c>
      <c r="AA54" s="23"/>
    </row>
    <row r="55" s="6" customFormat="1" ht="45" customHeight="1" spans="1:27">
      <c r="A55" s="22" t="s">
        <v>311</v>
      </c>
      <c r="B55" s="23" t="s">
        <v>312</v>
      </c>
      <c r="C55" s="23" t="s">
        <v>313</v>
      </c>
      <c r="D55" s="23" t="s">
        <v>72</v>
      </c>
      <c r="E55" s="23" t="s">
        <v>223</v>
      </c>
      <c r="F55" s="23" t="s">
        <v>302</v>
      </c>
      <c r="G55" s="23" t="s">
        <v>309</v>
      </c>
      <c r="H55" s="24" t="s">
        <v>304</v>
      </c>
      <c r="I55" s="24" t="s">
        <v>304</v>
      </c>
      <c r="J55" s="39" t="s">
        <v>314</v>
      </c>
      <c r="K55" s="39" t="s">
        <v>205</v>
      </c>
      <c r="L55" s="39">
        <v>2.5</v>
      </c>
      <c r="M55" s="39" t="s">
        <v>88</v>
      </c>
      <c r="N55" s="36">
        <v>60</v>
      </c>
      <c r="O55" s="36">
        <v>222</v>
      </c>
      <c r="P55" s="36">
        <v>4</v>
      </c>
      <c r="Q55" s="36">
        <v>20</v>
      </c>
      <c r="R55" s="23"/>
      <c r="S55" s="23" t="s">
        <v>76</v>
      </c>
      <c r="T55" s="23" t="s">
        <v>76</v>
      </c>
      <c r="U55" s="52">
        <v>200</v>
      </c>
      <c r="V55" s="53" t="s">
        <v>77</v>
      </c>
      <c r="W55" s="52">
        <v>200</v>
      </c>
      <c r="X55" s="54"/>
      <c r="Y55" s="54"/>
      <c r="Z55" s="53" t="s">
        <v>78</v>
      </c>
      <c r="AA55" s="23"/>
    </row>
    <row r="56" s="6" customFormat="1" ht="45" customHeight="1" spans="1:27">
      <c r="A56" s="22" t="s">
        <v>315</v>
      </c>
      <c r="B56" s="23" t="s">
        <v>316</v>
      </c>
      <c r="C56" s="23" t="s">
        <v>317</v>
      </c>
      <c r="D56" s="23" t="s">
        <v>72</v>
      </c>
      <c r="E56" s="23" t="s">
        <v>223</v>
      </c>
      <c r="F56" s="23" t="s">
        <v>302</v>
      </c>
      <c r="G56" s="23" t="s">
        <v>21</v>
      </c>
      <c r="H56" s="24" t="s">
        <v>33</v>
      </c>
      <c r="I56" s="24" t="s">
        <v>318</v>
      </c>
      <c r="J56" s="39" t="s">
        <v>319</v>
      </c>
      <c r="K56" s="39" t="s">
        <v>205</v>
      </c>
      <c r="L56" s="39">
        <v>4.5</v>
      </c>
      <c r="M56" s="36" t="s">
        <v>88</v>
      </c>
      <c r="N56" s="36">
        <v>118</v>
      </c>
      <c r="O56" s="36">
        <v>526</v>
      </c>
      <c r="P56" s="36">
        <v>5</v>
      </c>
      <c r="Q56" s="36">
        <v>21</v>
      </c>
      <c r="R56" s="23"/>
      <c r="S56" s="23" t="s">
        <v>76</v>
      </c>
      <c r="T56" s="23" t="s">
        <v>76</v>
      </c>
      <c r="U56" s="52">
        <v>40</v>
      </c>
      <c r="V56" s="53" t="s">
        <v>77</v>
      </c>
      <c r="W56" s="52">
        <v>40</v>
      </c>
      <c r="X56" s="54"/>
      <c r="Y56" s="54"/>
      <c r="Z56" s="53" t="s">
        <v>78</v>
      </c>
      <c r="AA56" s="23"/>
    </row>
    <row r="57" s="6" customFormat="1" ht="45" customHeight="1" spans="1:27">
      <c r="A57" s="22" t="s">
        <v>320</v>
      </c>
      <c r="B57" s="23" t="s">
        <v>321</v>
      </c>
      <c r="C57" s="23" t="s">
        <v>322</v>
      </c>
      <c r="D57" s="23" t="s">
        <v>72</v>
      </c>
      <c r="E57" s="23" t="s">
        <v>223</v>
      </c>
      <c r="F57" s="23" t="s">
        <v>302</v>
      </c>
      <c r="G57" s="23" t="s">
        <v>21</v>
      </c>
      <c r="H57" s="24" t="s">
        <v>33</v>
      </c>
      <c r="I57" s="24" t="s">
        <v>323</v>
      </c>
      <c r="J57" s="39" t="s">
        <v>324</v>
      </c>
      <c r="K57" s="39" t="s">
        <v>325</v>
      </c>
      <c r="L57" s="39">
        <v>30.4</v>
      </c>
      <c r="M57" s="36" t="s">
        <v>88</v>
      </c>
      <c r="N57" s="36">
        <v>60</v>
      </c>
      <c r="O57" s="36">
        <v>171</v>
      </c>
      <c r="P57" s="36">
        <v>15</v>
      </c>
      <c r="Q57" s="36">
        <v>53</v>
      </c>
      <c r="R57" s="23"/>
      <c r="S57" s="23" t="s">
        <v>76</v>
      </c>
      <c r="T57" s="23" t="s">
        <v>76</v>
      </c>
      <c r="U57" s="52">
        <v>140</v>
      </c>
      <c r="V57" s="53" t="s">
        <v>77</v>
      </c>
      <c r="W57" s="52">
        <v>140</v>
      </c>
      <c r="X57" s="54"/>
      <c r="Y57" s="54"/>
      <c r="Z57" s="53" t="s">
        <v>78</v>
      </c>
      <c r="AA57" s="23"/>
    </row>
    <row r="58" s="6" customFormat="1" ht="45" customHeight="1" spans="1:27">
      <c r="A58" s="22" t="s">
        <v>326</v>
      </c>
      <c r="B58" s="23" t="s">
        <v>327</v>
      </c>
      <c r="C58" s="23" t="s">
        <v>328</v>
      </c>
      <c r="D58" s="23" t="s">
        <v>154</v>
      </c>
      <c r="E58" s="23" t="s">
        <v>201</v>
      </c>
      <c r="F58" s="23" t="s">
        <v>216</v>
      </c>
      <c r="G58" s="23" t="s">
        <v>21</v>
      </c>
      <c r="H58" s="24" t="s">
        <v>210</v>
      </c>
      <c r="I58" s="24" t="s">
        <v>329</v>
      </c>
      <c r="J58" s="39" t="s">
        <v>330</v>
      </c>
      <c r="K58" s="39" t="s">
        <v>205</v>
      </c>
      <c r="L58" s="39">
        <v>3.5</v>
      </c>
      <c r="M58" s="39" t="s">
        <v>88</v>
      </c>
      <c r="N58" s="36">
        <v>16</v>
      </c>
      <c r="O58" s="36">
        <v>90</v>
      </c>
      <c r="P58" s="36"/>
      <c r="Q58" s="36"/>
      <c r="R58" s="23"/>
      <c r="S58" s="23" t="s">
        <v>76</v>
      </c>
      <c r="T58" s="23" t="s">
        <v>76</v>
      </c>
      <c r="U58" s="52">
        <v>84</v>
      </c>
      <c r="V58" s="53" t="s">
        <v>77</v>
      </c>
      <c r="W58" s="52"/>
      <c r="X58" s="54">
        <v>84</v>
      </c>
      <c r="Y58" s="54"/>
      <c r="Z58" s="53" t="s">
        <v>78</v>
      </c>
      <c r="AA58" s="23"/>
    </row>
    <row r="59" s="6" customFormat="1" ht="45" customHeight="1" spans="1:27">
      <c r="A59" s="22" t="s">
        <v>331</v>
      </c>
      <c r="B59" s="23" t="s">
        <v>332</v>
      </c>
      <c r="C59" s="23" t="s">
        <v>333</v>
      </c>
      <c r="D59" s="23" t="s">
        <v>154</v>
      </c>
      <c r="E59" s="23" t="s">
        <v>201</v>
      </c>
      <c r="F59" s="23" t="s">
        <v>202</v>
      </c>
      <c r="G59" s="23" t="s">
        <v>21</v>
      </c>
      <c r="H59" s="24" t="s">
        <v>334</v>
      </c>
      <c r="I59" s="24" t="s">
        <v>334</v>
      </c>
      <c r="J59" s="39" t="s">
        <v>335</v>
      </c>
      <c r="K59" s="39" t="s">
        <v>205</v>
      </c>
      <c r="L59" s="39">
        <v>3</v>
      </c>
      <c r="M59" s="39" t="s">
        <v>88</v>
      </c>
      <c r="N59" s="36">
        <v>129</v>
      </c>
      <c r="O59" s="36">
        <v>598</v>
      </c>
      <c r="P59" s="36">
        <v>18</v>
      </c>
      <c r="Q59" s="36">
        <v>66</v>
      </c>
      <c r="R59" s="23"/>
      <c r="S59" s="23" t="s">
        <v>76</v>
      </c>
      <c r="T59" s="23" t="s">
        <v>76</v>
      </c>
      <c r="U59" s="52">
        <v>210</v>
      </c>
      <c r="V59" s="53" t="s">
        <v>77</v>
      </c>
      <c r="W59" s="52">
        <v>210</v>
      </c>
      <c r="X59" s="54"/>
      <c r="Y59" s="54"/>
      <c r="Z59" s="53" t="s">
        <v>78</v>
      </c>
      <c r="AA59" s="23"/>
    </row>
    <row r="60" s="6" customFormat="1" ht="45" customHeight="1" spans="1:27">
      <c r="A60" s="22" t="s">
        <v>336</v>
      </c>
      <c r="B60" s="23" t="s">
        <v>337</v>
      </c>
      <c r="C60" s="23" t="s">
        <v>338</v>
      </c>
      <c r="D60" s="23" t="s">
        <v>72</v>
      </c>
      <c r="E60" s="23" t="s">
        <v>92</v>
      </c>
      <c r="F60" s="23" t="s">
        <v>339</v>
      </c>
      <c r="G60" s="23" t="s">
        <v>21</v>
      </c>
      <c r="H60" s="24" t="s">
        <v>22</v>
      </c>
      <c r="I60" s="24" t="s">
        <v>22</v>
      </c>
      <c r="J60" s="39" t="s">
        <v>340</v>
      </c>
      <c r="K60" s="39" t="s">
        <v>205</v>
      </c>
      <c r="L60" s="39">
        <v>3</v>
      </c>
      <c r="M60" s="39" t="s">
        <v>88</v>
      </c>
      <c r="N60" s="36">
        <v>116</v>
      </c>
      <c r="O60" s="36">
        <v>465</v>
      </c>
      <c r="P60" s="36">
        <v>14</v>
      </c>
      <c r="Q60" s="36">
        <v>57</v>
      </c>
      <c r="R60" s="23"/>
      <c r="S60" s="23" t="s">
        <v>76</v>
      </c>
      <c r="T60" s="23" t="s">
        <v>76</v>
      </c>
      <c r="U60" s="52">
        <v>135</v>
      </c>
      <c r="V60" s="53" t="s">
        <v>77</v>
      </c>
      <c r="W60" s="52">
        <v>135</v>
      </c>
      <c r="X60" s="54"/>
      <c r="Y60" s="54"/>
      <c r="Z60" s="53" t="s">
        <v>78</v>
      </c>
      <c r="AA60" s="23"/>
    </row>
    <row r="61" s="6" customFormat="1" ht="45" customHeight="1" spans="1:27">
      <c r="A61" s="22" t="s">
        <v>341</v>
      </c>
      <c r="B61" s="23" t="s">
        <v>342</v>
      </c>
      <c r="C61" s="23" t="s">
        <v>343</v>
      </c>
      <c r="D61" s="23" t="s">
        <v>72</v>
      </c>
      <c r="E61" s="23" t="s">
        <v>223</v>
      </c>
      <c r="F61" s="23" t="s">
        <v>302</v>
      </c>
      <c r="G61" s="23" t="s">
        <v>21</v>
      </c>
      <c r="H61" s="24" t="s">
        <v>22</v>
      </c>
      <c r="I61" s="24" t="s">
        <v>22</v>
      </c>
      <c r="J61" s="39" t="s">
        <v>344</v>
      </c>
      <c r="K61" s="39" t="s">
        <v>205</v>
      </c>
      <c r="L61" s="39">
        <v>1.5</v>
      </c>
      <c r="M61" s="39" t="s">
        <v>88</v>
      </c>
      <c r="N61" s="36">
        <v>29</v>
      </c>
      <c r="O61" s="36">
        <v>132</v>
      </c>
      <c r="P61" s="36">
        <v>2</v>
      </c>
      <c r="Q61" s="36">
        <v>10</v>
      </c>
      <c r="R61" s="23"/>
      <c r="S61" s="23" t="s">
        <v>76</v>
      </c>
      <c r="T61" s="23" t="s">
        <v>76</v>
      </c>
      <c r="U61" s="52">
        <v>130</v>
      </c>
      <c r="V61" s="53" t="s">
        <v>77</v>
      </c>
      <c r="W61" s="52">
        <v>130</v>
      </c>
      <c r="X61" s="54"/>
      <c r="Y61" s="54"/>
      <c r="Z61" s="53" t="s">
        <v>78</v>
      </c>
      <c r="AA61" s="23"/>
    </row>
    <row r="62" s="6" customFormat="1" ht="45" customHeight="1" spans="1:27">
      <c r="A62" s="22" t="s">
        <v>345</v>
      </c>
      <c r="B62" s="23" t="s">
        <v>346</v>
      </c>
      <c r="C62" s="23" t="s">
        <v>347</v>
      </c>
      <c r="D62" s="23" t="s">
        <v>154</v>
      </c>
      <c r="E62" s="23" t="s">
        <v>201</v>
      </c>
      <c r="F62" s="23" t="s">
        <v>216</v>
      </c>
      <c r="G62" s="23" t="s">
        <v>21</v>
      </c>
      <c r="H62" s="24" t="s">
        <v>217</v>
      </c>
      <c r="I62" s="24" t="s">
        <v>218</v>
      </c>
      <c r="J62" s="39" t="s">
        <v>348</v>
      </c>
      <c r="K62" s="39" t="s">
        <v>205</v>
      </c>
      <c r="L62" s="39">
        <v>1</v>
      </c>
      <c r="M62" s="39" t="s">
        <v>88</v>
      </c>
      <c r="N62" s="36">
        <v>13</v>
      </c>
      <c r="O62" s="36">
        <v>98</v>
      </c>
      <c r="P62" s="36">
        <v>6</v>
      </c>
      <c r="Q62" s="36">
        <v>36</v>
      </c>
      <c r="R62" s="23"/>
      <c r="S62" s="23" t="s">
        <v>76</v>
      </c>
      <c r="T62" s="23" t="s">
        <v>76</v>
      </c>
      <c r="U62" s="52">
        <v>100</v>
      </c>
      <c r="V62" s="53" t="s">
        <v>77</v>
      </c>
      <c r="W62" s="52">
        <v>100</v>
      </c>
      <c r="X62" s="54"/>
      <c r="Y62" s="54"/>
      <c r="Z62" s="53" t="s">
        <v>78</v>
      </c>
      <c r="AA62" s="23"/>
    </row>
    <row r="63" s="6" customFormat="1" ht="54.95" customHeight="1" spans="1:27">
      <c r="A63" s="22" t="s">
        <v>349</v>
      </c>
      <c r="B63" s="23" t="s">
        <v>350</v>
      </c>
      <c r="C63" s="23" t="s">
        <v>351</v>
      </c>
      <c r="D63" s="23" t="s">
        <v>154</v>
      </c>
      <c r="E63" s="23" t="s">
        <v>201</v>
      </c>
      <c r="F63" s="23" t="s">
        <v>216</v>
      </c>
      <c r="G63" s="23" t="s">
        <v>21</v>
      </c>
      <c r="H63" s="24" t="s">
        <v>217</v>
      </c>
      <c r="I63" s="24" t="s">
        <v>352</v>
      </c>
      <c r="J63" s="39" t="s">
        <v>353</v>
      </c>
      <c r="K63" s="39" t="s">
        <v>205</v>
      </c>
      <c r="L63" s="39">
        <v>1</v>
      </c>
      <c r="M63" s="39" t="s">
        <v>88</v>
      </c>
      <c r="N63" s="36">
        <v>62</v>
      </c>
      <c r="O63" s="36">
        <v>237</v>
      </c>
      <c r="P63" s="36">
        <v>7</v>
      </c>
      <c r="Q63" s="36">
        <v>26</v>
      </c>
      <c r="R63" s="23"/>
      <c r="S63" s="23" t="s">
        <v>76</v>
      </c>
      <c r="T63" s="23" t="s">
        <v>76</v>
      </c>
      <c r="U63" s="52">
        <v>70</v>
      </c>
      <c r="V63" s="53" t="s">
        <v>77</v>
      </c>
      <c r="W63" s="52">
        <v>70</v>
      </c>
      <c r="X63" s="54"/>
      <c r="Y63" s="54"/>
      <c r="Z63" s="53" t="s">
        <v>78</v>
      </c>
      <c r="AA63" s="23"/>
    </row>
    <row r="64" s="6" customFormat="1" ht="45" customHeight="1" spans="1:27">
      <c r="A64" s="22" t="s">
        <v>354</v>
      </c>
      <c r="B64" s="23" t="s">
        <v>355</v>
      </c>
      <c r="C64" s="23" t="s">
        <v>356</v>
      </c>
      <c r="D64" s="23" t="s">
        <v>154</v>
      </c>
      <c r="E64" s="23" t="s">
        <v>201</v>
      </c>
      <c r="F64" s="23" t="s">
        <v>245</v>
      </c>
      <c r="G64" s="23" t="s">
        <v>21</v>
      </c>
      <c r="H64" s="24" t="s">
        <v>217</v>
      </c>
      <c r="I64" s="24" t="s">
        <v>352</v>
      </c>
      <c r="J64" s="47" t="s">
        <v>357</v>
      </c>
      <c r="K64" s="39" t="s">
        <v>358</v>
      </c>
      <c r="L64" s="36">
        <v>1</v>
      </c>
      <c r="M64" s="39" t="s">
        <v>88</v>
      </c>
      <c r="N64" s="36">
        <v>80</v>
      </c>
      <c r="O64" s="36">
        <v>314</v>
      </c>
      <c r="P64" s="36">
        <v>16</v>
      </c>
      <c r="Q64" s="36">
        <v>61</v>
      </c>
      <c r="R64" s="23"/>
      <c r="S64" s="23" t="s">
        <v>76</v>
      </c>
      <c r="T64" s="23" t="s">
        <v>76</v>
      </c>
      <c r="U64" s="52">
        <v>40</v>
      </c>
      <c r="V64" s="53" t="s">
        <v>77</v>
      </c>
      <c r="W64" s="52">
        <v>40</v>
      </c>
      <c r="X64" s="54"/>
      <c r="Y64" s="54"/>
      <c r="Z64" s="53" t="s">
        <v>78</v>
      </c>
      <c r="AA64" s="23"/>
    </row>
    <row r="65" s="7" customFormat="1" ht="54" customHeight="1" spans="1:27">
      <c r="A65" s="15" t="s">
        <v>359</v>
      </c>
      <c r="B65" s="15"/>
      <c r="C65" s="60" t="s">
        <v>67</v>
      </c>
      <c r="D65" s="61"/>
      <c r="E65" s="61"/>
      <c r="F65" s="61"/>
      <c r="G65" s="61"/>
      <c r="H65" s="61"/>
      <c r="I65" s="61"/>
      <c r="J65" s="62"/>
      <c r="K65" s="46"/>
      <c r="L65" s="46">
        <f t="shared" ref="L65:Y65" si="5">SUM(L66:L76)</f>
        <v>30.8</v>
      </c>
      <c r="M65" s="46">
        <f t="shared" si="5"/>
        <v>0</v>
      </c>
      <c r="N65" s="46">
        <f t="shared" si="5"/>
        <v>2076</v>
      </c>
      <c r="O65" s="46">
        <f t="shared" si="5"/>
        <v>8605</v>
      </c>
      <c r="P65" s="46">
        <f t="shared" si="5"/>
        <v>93</v>
      </c>
      <c r="Q65" s="46">
        <f t="shared" si="5"/>
        <v>308</v>
      </c>
      <c r="R65" s="46">
        <f t="shared" si="5"/>
        <v>0</v>
      </c>
      <c r="S65" s="46">
        <f t="shared" si="5"/>
        <v>0</v>
      </c>
      <c r="T65" s="46">
        <f t="shared" si="5"/>
        <v>0</v>
      </c>
      <c r="U65" s="46">
        <f t="shared" si="5"/>
        <v>1667</v>
      </c>
      <c r="V65" s="46">
        <f t="shared" si="5"/>
        <v>0</v>
      </c>
      <c r="W65" s="46">
        <f t="shared" si="5"/>
        <v>1467</v>
      </c>
      <c r="X65" s="46">
        <f t="shared" si="5"/>
        <v>0</v>
      </c>
      <c r="Y65" s="46">
        <f t="shared" si="5"/>
        <v>200</v>
      </c>
      <c r="Z65" s="58"/>
      <c r="AA65" s="59"/>
    </row>
    <row r="66" s="6" customFormat="1" ht="45" customHeight="1" spans="1:27">
      <c r="A66" s="22" t="s">
        <v>360</v>
      </c>
      <c r="B66" s="23" t="s">
        <v>361</v>
      </c>
      <c r="C66" s="23" t="s">
        <v>362</v>
      </c>
      <c r="D66" s="23" t="s">
        <v>154</v>
      </c>
      <c r="E66" s="23" t="s">
        <v>201</v>
      </c>
      <c r="F66" s="23" t="s">
        <v>245</v>
      </c>
      <c r="G66" s="23" t="s">
        <v>363</v>
      </c>
      <c r="H66" s="24" t="s">
        <v>296</v>
      </c>
      <c r="I66" s="24" t="s">
        <v>364</v>
      </c>
      <c r="J66" s="39" t="s">
        <v>365</v>
      </c>
      <c r="K66" s="39" t="s">
        <v>205</v>
      </c>
      <c r="L66" s="39">
        <v>8</v>
      </c>
      <c r="M66" s="39" t="s">
        <v>88</v>
      </c>
      <c r="N66" s="36">
        <v>714</v>
      </c>
      <c r="O66" s="36">
        <v>3821</v>
      </c>
      <c r="P66" s="36" t="s">
        <v>366</v>
      </c>
      <c r="Q66" s="36" t="s">
        <v>367</v>
      </c>
      <c r="R66" s="23"/>
      <c r="S66" s="23" t="s">
        <v>76</v>
      </c>
      <c r="T66" s="23" t="s">
        <v>76</v>
      </c>
      <c r="U66" s="52">
        <v>120</v>
      </c>
      <c r="V66" s="53" t="s">
        <v>77</v>
      </c>
      <c r="W66" s="54">
        <v>120</v>
      </c>
      <c r="X66" s="54"/>
      <c r="Y66" s="54"/>
      <c r="Z66" s="53" t="s">
        <v>78</v>
      </c>
      <c r="AA66" s="23"/>
    </row>
    <row r="67" s="6" customFormat="1" ht="33" customHeight="1" spans="1:27">
      <c r="A67" s="22" t="s">
        <v>368</v>
      </c>
      <c r="B67" s="23" t="s">
        <v>369</v>
      </c>
      <c r="C67" s="23" t="s">
        <v>370</v>
      </c>
      <c r="D67" s="23" t="s">
        <v>72</v>
      </c>
      <c r="E67" s="23" t="s">
        <v>223</v>
      </c>
      <c r="F67" s="23" t="s">
        <v>302</v>
      </c>
      <c r="G67" s="23" t="s">
        <v>21</v>
      </c>
      <c r="H67" s="24" t="s">
        <v>371</v>
      </c>
      <c r="I67" s="24" t="s">
        <v>371</v>
      </c>
      <c r="J67" s="39" t="s">
        <v>372</v>
      </c>
      <c r="K67" s="39" t="s">
        <v>205</v>
      </c>
      <c r="L67" s="39">
        <v>1</v>
      </c>
      <c r="M67" s="39" t="s">
        <v>88</v>
      </c>
      <c r="N67" s="36">
        <v>78</v>
      </c>
      <c r="O67" s="36">
        <v>246</v>
      </c>
      <c r="P67" s="36">
        <v>3</v>
      </c>
      <c r="Q67" s="36">
        <v>10</v>
      </c>
      <c r="R67" s="23"/>
      <c r="S67" s="23" t="s">
        <v>76</v>
      </c>
      <c r="T67" s="23" t="s">
        <v>76</v>
      </c>
      <c r="U67" s="52">
        <v>80</v>
      </c>
      <c r="V67" s="53" t="s">
        <v>77</v>
      </c>
      <c r="W67" s="52">
        <v>80</v>
      </c>
      <c r="X67" s="54"/>
      <c r="Y67" s="54"/>
      <c r="Z67" s="53" t="s">
        <v>78</v>
      </c>
      <c r="AA67" s="23"/>
    </row>
    <row r="68" s="6" customFormat="1" ht="33" customHeight="1" spans="1:27">
      <c r="A68" s="22" t="s">
        <v>373</v>
      </c>
      <c r="B68" s="23" t="s">
        <v>374</v>
      </c>
      <c r="C68" s="23" t="s">
        <v>375</v>
      </c>
      <c r="D68" s="23" t="s">
        <v>72</v>
      </c>
      <c r="E68" s="23" t="s">
        <v>223</v>
      </c>
      <c r="F68" s="23" t="s">
        <v>302</v>
      </c>
      <c r="G68" s="23" t="s">
        <v>21</v>
      </c>
      <c r="H68" s="24" t="s">
        <v>371</v>
      </c>
      <c r="I68" s="24" t="s">
        <v>371</v>
      </c>
      <c r="J68" s="39" t="s">
        <v>376</v>
      </c>
      <c r="K68" s="39" t="s">
        <v>205</v>
      </c>
      <c r="L68" s="39">
        <v>1.5</v>
      </c>
      <c r="M68" s="39" t="s">
        <v>88</v>
      </c>
      <c r="N68" s="36">
        <v>38</v>
      </c>
      <c r="O68" s="36">
        <v>126</v>
      </c>
      <c r="P68" s="36">
        <v>8</v>
      </c>
      <c r="Q68" s="36">
        <v>24</v>
      </c>
      <c r="R68" s="23"/>
      <c r="S68" s="23" t="s">
        <v>76</v>
      </c>
      <c r="T68" s="23" t="s">
        <v>76</v>
      </c>
      <c r="U68" s="52">
        <v>120</v>
      </c>
      <c r="V68" s="53" t="s">
        <v>77</v>
      </c>
      <c r="W68" s="52">
        <v>120</v>
      </c>
      <c r="X68" s="54"/>
      <c r="Y68" s="54"/>
      <c r="Z68" s="53" t="s">
        <v>78</v>
      </c>
      <c r="AA68" s="23"/>
    </row>
    <row r="69" s="6" customFormat="1" ht="48" customHeight="1" spans="1:27">
      <c r="A69" s="22" t="s">
        <v>377</v>
      </c>
      <c r="B69" s="23" t="s">
        <v>378</v>
      </c>
      <c r="C69" s="23" t="s">
        <v>379</v>
      </c>
      <c r="D69" s="23" t="s">
        <v>72</v>
      </c>
      <c r="E69" s="23" t="s">
        <v>223</v>
      </c>
      <c r="F69" s="23" t="s">
        <v>302</v>
      </c>
      <c r="G69" s="23" t="s">
        <v>21</v>
      </c>
      <c r="H69" s="24" t="s">
        <v>371</v>
      </c>
      <c r="I69" s="24" t="s">
        <v>371</v>
      </c>
      <c r="J69" s="23" t="s">
        <v>376</v>
      </c>
      <c r="K69" s="35" t="s">
        <v>205</v>
      </c>
      <c r="L69" s="35">
        <v>1.5</v>
      </c>
      <c r="M69" s="23" t="s">
        <v>88</v>
      </c>
      <c r="N69" s="38">
        <v>125</v>
      </c>
      <c r="O69" s="38">
        <v>356</v>
      </c>
      <c r="P69" s="38">
        <v>3</v>
      </c>
      <c r="Q69" s="36">
        <v>11</v>
      </c>
      <c r="R69" s="23"/>
      <c r="S69" s="23" t="s">
        <v>76</v>
      </c>
      <c r="T69" s="23" t="s">
        <v>76</v>
      </c>
      <c r="U69" s="52">
        <v>105</v>
      </c>
      <c r="V69" s="53" t="s">
        <v>77</v>
      </c>
      <c r="W69" s="52">
        <v>105</v>
      </c>
      <c r="X69" s="54"/>
      <c r="Y69" s="54"/>
      <c r="Z69" s="53" t="s">
        <v>78</v>
      </c>
      <c r="AA69" s="23"/>
    </row>
    <row r="70" s="6" customFormat="1" ht="45" customHeight="1" spans="1:27">
      <c r="A70" s="22" t="s">
        <v>380</v>
      </c>
      <c r="B70" s="23" t="s">
        <v>381</v>
      </c>
      <c r="C70" s="23" t="s">
        <v>382</v>
      </c>
      <c r="D70" s="23" t="s">
        <v>72</v>
      </c>
      <c r="E70" s="23" t="s">
        <v>223</v>
      </c>
      <c r="F70" s="23" t="s">
        <v>224</v>
      </c>
      <c r="G70" s="23" t="s">
        <v>21</v>
      </c>
      <c r="H70" s="24" t="s">
        <v>257</v>
      </c>
      <c r="I70" s="24" t="s">
        <v>258</v>
      </c>
      <c r="J70" s="39" t="s">
        <v>383</v>
      </c>
      <c r="K70" s="39" t="s">
        <v>205</v>
      </c>
      <c r="L70" s="39">
        <v>3</v>
      </c>
      <c r="M70" s="39" t="s">
        <v>88</v>
      </c>
      <c r="N70" s="36">
        <v>263</v>
      </c>
      <c r="O70" s="36">
        <v>1009</v>
      </c>
      <c r="P70" s="36">
        <v>10</v>
      </c>
      <c r="Q70" s="36">
        <v>27</v>
      </c>
      <c r="R70" s="23"/>
      <c r="S70" s="23" t="s">
        <v>76</v>
      </c>
      <c r="T70" s="23" t="s">
        <v>76</v>
      </c>
      <c r="U70" s="52">
        <v>240</v>
      </c>
      <c r="V70" s="53" t="s">
        <v>77</v>
      </c>
      <c r="W70" s="52">
        <v>240</v>
      </c>
      <c r="X70" s="54"/>
      <c r="Y70" s="54"/>
      <c r="Z70" s="53" t="s">
        <v>78</v>
      </c>
      <c r="AA70" s="23"/>
    </row>
    <row r="71" s="6" customFormat="1" ht="45" customHeight="1" spans="1:27">
      <c r="A71" s="22" t="s">
        <v>384</v>
      </c>
      <c r="B71" s="23" t="s">
        <v>385</v>
      </c>
      <c r="C71" s="23" t="s">
        <v>386</v>
      </c>
      <c r="D71" s="23" t="s">
        <v>72</v>
      </c>
      <c r="E71" s="23" t="s">
        <v>223</v>
      </c>
      <c r="F71" s="23" t="s">
        <v>224</v>
      </c>
      <c r="G71" s="23" t="s">
        <v>21</v>
      </c>
      <c r="H71" s="24" t="s">
        <v>257</v>
      </c>
      <c r="I71" s="24" t="s">
        <v>387</v>
      </c>
      <c r="J71" s="39" t="s">
        <v>388</v>
      </c>
      <c r="K71" s="39" t="s">
        <v>205</v>
      </c>
      <c r="L71" s="39">
        <v>3</v>
      </c>
      <c r="M71" s="39" t="s">
        <v>88</v>
      </c>
      <c r="N71" s="36">
        <v>53</v>
      </c>
      <c r="O71" s="36">
        <v>191</v>
      </c>
      <c r="P71" s="36">
        <v>5</v>
      </c>
      <c r="Q71" s="36">
        <v>20</v>
      </c>
      <c r="R71" s="39"/>
      <c r="S71" s="23" t="s">
        <v>76</v>
      </c>
      <c r="T71" s="23" t="s">
        <v>76</v>
      </c>
      <c r="U71" s="52">
        <v>260</v>
      </c>
      <c r="V71" s="53" t="s">
        <v>77</v>
      </c>
      <c r="W71" s="52">
        <v>260</v>
      </c>
      <c r="X71" s="54"/>
      <c r="Y71" s="54"/>
      <c r="Z71" s="53" t="s">
        <v>78</v>
      </c>
      <c r="AA71" s="23"/>
    </row>
    <row r="72" s="6" customFormat="1" ht="45" customHeight="1" spans="1:27">
      <c r="A72" s="22" t="s">
        <v>389</v>
      </c>
      <c r="B72" s="23" t="s">
        <v>390</v>
      </c>
      <c r="C72" s="23" t="s">
        <v>391</v>
      </c>
      <c r="D72" s="23" t="s">
        <v>154</v>
      </c>
      <c r="E72" s="23" t="s">
        <v>201</v>
      </c>
      <c r="F72" s="23" t="s">
        <v>202</v>
      </c>
      <c r="G72" s="23" t="s">
        <v>21</v>
      </c>
      <c r="H72" s="24" t="s">
        <v>334</v>
      </c>
      <c r="I72" s="24" t="s">
        <v>334</v>
      </c>
      <c r="J72" s="39" t="s">
        <v>392</v>
      </c>
      <c r="K72" s="39" t="s">
        <v>205</v>
      </c>
      <c r="L72" s="39">
        <v>2.8</v>
      </c>
      <c r="M72" s="39" t="s">
        <v>88</v>
      </c>
      <c r="N72" s="36">
        <v>34</v>
      </c>
      <c r="O72" s="36">
        <v>150</v>
      </c>
      <c r="P72" s="36">
        <v>0</v>
      </c>
      <c r="Q72" s="36">
        <v>0</v>
      </c>
      <c r="R72" s="23"/>
      <c r="S72" s="23" t="s">
        <v>76</v>
      </c>
      <c r="T72" s="23" t="s">
        <v>76</v>
      </c>
      <c r="U72" s="52">
        <v>210</v>
      </c>
      <c r="V72" s="53" t="s">
        <v>77</v>
      </c>
      <c r="W72" s="52">
        <v>210</v>
      </c>
      <c r="X72" s="54"/>
      <c r="Y72" s="54"/>
      <c r="Z72" s="53" t="s">
        <v>78</v>
      </c>
      <c r="AA72" s="23"/>
    </row>
    <row r="73" s="6" customFormat="1" ht="45" customHeight="1" spans="1:27">
      <c r="A73" s="22" t="s">
        <v>393</v>
      </c>
      <c r="B73" s="23" t="s">
        <v>394</v>
      </c>
      <c r="C73" s="23" t="s">
        <v>395</v>
      </c>
      <c r="D73" s="23" t="s">
        <v>72</v>
      </c>
      <c r="E73" s="23" t="s">
        <v>223</v>
      </c>
      <c r="F73" s="23" t="s">
        <v>302</v>
      </c>
      <c r="G73" s="23" t="s">
        <v>110</v>
      </c>
      <c r="H73" s="24" t="s">
        <v>232</v>
      </c>
      <c r="I73" s="24" t="s">
        <v>232</v>
      </c>
      <c r="J73" s="23" t="s">
        <v>396</v>
      </c>
      <c r="K73" s="23"/>
      <c r="L73" s="23"/>
      <c r="M73" s="23" t="s">
        <v>88</v>
      </c>
      <c r="N73" s="36">
        <v>51</v>
      </c>
      <c r="O73" s="36">
        <v>186</v>
      </c>
      <c r="P73" s="36">
        <v>5</v>
      </c>
      <c r="Q73" s="36">
        <v>23</v>
      </c>
      <c r="R73" s="23"/>
      <c r="S73" s="23" t="s">
        <v>76</v>
      </c>
      <c r="T73" s="23" t="s">
        <v>76</v>
      </c>
      <c r="U73" s="52">
        <v>16</v>
      </c>
      <c r="V73" s="53" t="s">
        <v>77</v>
      </c>
      <c r="W73" s="52">
        <v>16</v>
      </c>
      <c r="X73" s="54"/>
      <c r="Y73" s="54"/>
      <c r="Z73" s="53" t="s">
        <v>78</v>
      </c>
      <c r="AA73" s="23"/>
    </row>
    <row r="74" s="6" customFormat="1" ht="56.1" customHeight="1" spans="1:27">
      <c r="A74" s="22" t="s">
        <v>397</v>
      </c>
      <c r="B74" s="23" t="s">
        <v>398</v>
      </c>
      <c r="C74" s="75" t="s">
        <v>399</v>
      </c>
      <c r="D74" s="23" t="s">
        <v>72</v>
      </c>
      <c r="E74" s="23" t="s">
        <v>223</v>
      </c>
      <c r="F74" s="23" t="s">
        <v>302</v>
      </c>
      <c r="G74" s="23" t="s">
        <v>110</v>
      </c>
      <c r="H74" s="24" t="s">
        <v>232</v>
      </c>
      <c r="I74" s="24" t="s">
        <v>232</v>
      </c>
      <c r="J74" s="23" t="s">
        <v>400</v>
      </c>
      <c r="K74" s="23" t="s">
        <v>358</v>
      </c>
      <c r="L74" s="23">
        <v>4</v>
      </c>
      <c r="M74" s="23" t="s">
        <v>88</v>
      </c>
      <c r="N74" s="63">
        <v>152</v>
      </c>
      <c r="O74" s="63">
        <v>694</v>
      </c>
      <c r="P74" s="63">
        <v>22</v>
      </c>
      <c r="Q74" s="63">
        <v>81</v>
      </c>
      <c r="R74" s="23"/>
      <c r="S74" s="23" t="s">
        <v>76</v>
      </c>
      <c r="T74" s="23" t="s">
        <v>76</v>
      </c>
      <c r="U74" s="52">
        <v>16</v>
      </c>
      <c r="V74" s="53" t="s">
        <v>77</v>
      </c>
      <c r="W74" s="52">
        <v>16</v>
      </c>
      <c r="X74" s="54"/>
      <c r="Y74" s="54"/>
      <c r="Z74" s="53" t="s">
        <v>78</v>
      </c>
      <c r="AA74" s="23"/>
    </row>
    <row r="75" ht="54.95" customHeight="1" spans="1:27">
      <c r="A75" s="22" t="s">
        <v>401</v>
      </c>
      <c r="B75" s="23" t="s">
        <v>402</v>
      </c>
      <c r="C75" s="75" t="s">
        <v>403</v>
      </c>
      <c r="D75" s="23" t="s">
        <v>72</v>
      </c>
      <c r="E75" s="23" t="s">
        <v>223</v>
      </c>
      <c r="F75" s="23" t="s">
        <v>224</v>
      </c>
      <c r="G75" s="23" t="s">
        <v>21</v>
      </c>
      <c r="H75" s="23" t="s">
        <v>296</v>
      </c>
      <c r="I75" s="23" t="s">
        <v>404</v>
      </c>
      <c r="J75" s="23" t="s">
        <v>405</v>
      </c>
      <c r="K75" s="23" t="s">
        <v>205</v>
      </c>
      <c r="L75" s="23">
        <v>6</v>
      </c>
      <c r="M75" s="39" t="s">
        <v>88</v>
      </c>
      <c r="N75" s="39">
        <v>568</v>
      </c>
      <c r="O75" s="39">
        <v>1826</v>
      </c>
      <c r="P75" s="39">
        <v>37</v>
      </c>
      <c r="Q75" s="39">
        <v>112</v>
      </c>
      <c r="R75" s="23"/>
      <c r="S75" s="23" t="s">
        <v>76</v>
      </c>
      <c r="T75" s="23" t="s">
        <v>76</v>
      </c>
      <c r="U75" s="23">
        <v>300</v>
      </c>
      <c r="V75" s="23"/>
      <c r="W75" s="23">
        <v>300</v>
      </c>
      <c r="X75" s="23"/>
      <c r="Y75" s="23"/>
      <c r="Z75" s="53" t="s">
        <v>78</v>
      </c>
      <c r="AA75" s="23" t="s">
        <v>406</v>
      </c>
    </row>
    <row r="76" customFormat="1" ht="33" customHeight="1" spans="1:27">
      <c r="A76" s="22" t="s">
        <v>407</v>
      </c>
      <c r="B76" s="23" t="s">
        <v>408</v>
      </c>
      <c r="C76" s="23"/>
      <c r="D76" s="23"/>
      <c r="E76" s="23"/>
      <c r="F76" s="23"/>
      <c r="G76" s="23" t="s">
        <v>140</v>
      </c>
      <c r="H76" s="23"/>
      <c r="I76" s="23"/>
      <c r="J76" s="23"/>
      <c r="K76" s="23"/>
      <c r="L76" s="23"/>
      <c r="M76" s="39"/>
      <c r="N76" s="39"/>
      <c r="O76" s="39"/>
      <c r="P76" s="39"/>
      <c r="Q76" s="39"/>
      <c r="R76" s="23"/>
      <c r="S76" s="23"/>
      <c r="T76" s="23"/>
      <c r="U76" s="23">
        <v>200</v>
      </c>
      <c r="V76" s="23"/>
      <c r="W76" s="23"/>
      <c r="X76" s="23"/>
      <c r="Y76" s="23">
        <v>200</v>
      </c>
      <c r="Z76" s="53"/>
      <c r="AA76" s="23" t="s">
        <v>409</v>
      </c>
    </row>
    <row r="77" s="6" customFormat="1" ht="47.1" customHeight="1" spans="1:27">
      <c r="A77" s="22" t="s">
        <v>410</v>
      </c>
      <c r="B77" s="23" t="s">
        <v>411</v>
      </c>
      <c r="C77" s="23" t="s">
        <v>412</v>
      </c>
      <c r="D77" s="23" t="s">
        <v>154</v>
      </c>
      <c r="E77" s="23" t="s">
        <v>413</v>
      </c>
      <c r="F77" s="23" t="s">
        <v>414</v>
      </c>
      <c r="G77" s="23" t="s">
        <v>85</v>
      </c>
      <c r="H77" s="24" t="s">
        <v>85</v>
      </c>
      <c r="I77" s="24" t="s">
        <v>27</v>
      </c>
      <c r="J77" s="23" t="s">
        <v>415</v>
      </c>
      <c r="K77" s="35" t="s">
        <v>99</v>
      </c>
      <c r="L77" s="35">
        <v>11</v>
      </c>
      <c r="M77" s="23"/>
      <c r="N77" s="23"/>
      <c r="O77" s="23"/>
      <c r="P77" s="23"/>
      <c r="Q77" s="23"/>
      <c r="R77" s="23"/>
      <c r="S77" s="23" t="s">
        <v>76</v>
      </c>
      <c r="T77" s="23" t="s">
        <v>76</v>
      </c>
      <c r="U77" s="52">
        <v>330</v>
      </c>
      <c r="V77" s="53" t="s">
        <v>77</v>
      </c>
      <c r="W77" s="54">
        <v>330</v>
      </c>
      <c r="X77" s="54"/>
      <c r="Y77" s="54"/>
      <c r="Z77" s="53" t="s">
        <v>78</v>
      </c>
      <c r="AA77" s="23"/>
    </row>
    <row r="78" s="7" customFormat="1" ht="45" customHeight="1" spans="1:27">
      <c r="A78" s="15" t="s">
        <v>416</v>
      </c>
      <c r="B78" s="15"/>
      <c r="C78" s="20" t="s">
        <v>67</v>
      </c>
      <c r="D78" s="21"/>
      <c r="E78" s="21"/>
      <c r="F78" s="21"/>
      <c r="G78" s="21"/>
      <c r="H78" s="21"/>
      <c r="I78" s="21"/>
      <c r="J78" s="32"/>
      <c r="K78" s="43"/>
      <c r="L78" s="43">
        <f t="shared" ref="L78:Y78" si="6">SUM(L79)</f>
        <v>1.4</v>
      </c>
      <c r="M78" s="43">
        <f t="shared" si="6"/>
        <v>0</v>
      </c>
      <c r="N78" s="43">
        <f t="shared" si="6"/>
        <v>1000</v>
      </c>
      <c r="O78" s="43">
        <f t="shared" si="6"/>
        <v>4000</v>
      </c>
      <c r="P78" s="43">
        <f t="shared" si="6"/>
        <v>200</v>
      </c>
      <c r="Q78" s="43">
        <f t="shared" si="6"/>
        <v>850</v>
      </c>
      <c r="R78" s="43">
        <f t="shared" si="6"/>
        <v>0</v>
      </c>
      <c r="S78" s="43">
        <f t="shared" si="6"/>
        <v>0</v>
      </c>
      <c r="T78" s="43">
        <f t="shared" si="6"/>
        <v>0</v>
      </c>
      <c r="U78" s="43">
        <f t="shared" si="6"/>
        <v>1970</v>
      </c>
      <c r="V78" s="43">
        <f t="shared" si="6"/>
        <v>0</v>
      </c>
      <c r="W78" s="43">
        <f t="shared" si="6"/>
        <v>1970</v>
      </c>
      <c r="X78" s="43">
        <f t="shared" si="6"/>
        <v>0</v>
      </c>
      <c r="Y78" s="43">
        <f t="shared" si="6"/>
        <v>0</v>
      </c>
      <c r="Z78" s="58"/>
      <c r="AA78" s="59"/>
    </row>
    <row r="79" s="6" customFormat="1" ht="54" customHeight="1" spans="1:27">
      <c r="A79" s="22" t="s">
        <v>417</v>
      </c>
      <c r="B79" s="23" t="s">
        <v>418</v>
      </c>
      <c r="C79" s="23" t="s">
        <v>419</v>
      </c>
      <c r="D79" s="23" t="s">
        <v>72</v>
      </c>
      <c r="E79" s="23" t="s">
        <v>103</v>
      </c>
      <c r="F79" s="23" t="s">
        <v>420</v>
      </c>
      <c r="G79" s="23" t="s">
        <v>21</v>
      </c>
      <c r="H79" s="24" t="s">
        <v>21</v>
      </c>
      <c r="I79" s="24" t="s">
        <v>27</v>
      </c>
      <c r="J79" s="23" t="s">
        <v>421</v>
      </c>
      <c r="K79" s="35" t="s">
        <v>422</v>
      </c>
      <c r="L79" s="35">
        <v>1.4</v>
      </c>
      <c r="M79" s="23" t="s">
        <v>88</v>
      </c>
      <c r="N79" s="38">
        <v>1000</v>
      </c>
      <c r="O79" s="38">
        <v>4000</v>
      </c>
      <c r="P79" s="38">
        <v>200</v>
      </c>
      <c r="Q79" s="36">
        <v>850</v>
      </c>
      <c r="R79" s="23"/>
      <c r="S79" s="23" t="s">
        <v>76</v>
      </c>
      <c r="T79" s="23" t="s">
        <v>76</v>
      </c>
      <c r="U79" s="52">
        <v>1970</v>
      </c>
      <c r="V79" s="53" t="s">
        <v>77</v>
      </c>
      <c r="W79" s="54">
        <v>1970</v>
      </c>
      <c r="X79" s="54"/>
      <c r="Y79" s="54"/>
      <c r="Z79" s="53" t="s">
        <v>78</v>
      </c>
      <c r="AA79" s="23"/>
    </row>
  </sheetData>
  <mergeCells count="49">
    <mergeCell ref="A2:AA2"/>
    <mergeCell ref="A3:C3"/>
    <mergeCell ref="C4:F4"/>
    <mergeCell ref="G4:Q4"/>
    <mergeCell ref="R4:T4"/>
    <mergeCell ref="W4:Z4"/>
    <mergeCell ref="M5:Q5"/>
    <mergeCell ref="M6:Q6"/>
    <mergeCell ref="N7:Q7"/>
    <mergeCell ref="P8:Q8"/>
    <mergeCell ref="A10:J10"/>
    <mergeCell ref="A11:B11"/>
    <mergeCell ref="C11:J11"/>
    <mergeCell ref="A33:B33"/>
    <mergeCell ref="C33:J33"/>
    <mergeCell ref="A43:B43"/>
    <mergeCell ref="C43:J43"/>
    <mergeCell ref="A50:B50"/>
    <mergeCell ref="C50:J50"/>
    <mergeCell ref="A65:B65"/>
    <mergeCell ref="C65:J65"/>
    <mergeCell ref="A78:B78"/>
    <mergeCell ref="C78:J78"/>
    <mergeCell ref="A4:A9"/>
    <mergeCell ref="B4:B9"/>
    <mergeCell ref="C5:C9"/>
    <mergeCell ref="D5:D9"/>
    <mergeCell ref="E5:E9"/>
    <mergeCell ref="F5:F9"/>
    <mergeCell ref="G5:G9"/>
    <mergeCell ref="H5:H9"/>
    <mergeCell ref="I5:I9"/>
    <mergeCell ref="J5:J9"/>
    <mergeCell ref="K7:K9"/>
    <mergeCell ref="L7:L9"/>
    <mergeCell ref="M7:M9"/>
    <mergeCell ref="N8:N9"/>
    <mergeCell ref="O8:O9"/>
    <mergeCell ref="R5:R9"/>
    <mergeCell ref="S5:S9"/>
    <mergeCell ref="T5:T9"/>
    <mergeCell ref="U4:U9"/>
    <mergeCell ref="V4:V9"/>
    <mergeCell ref="W5:W9"/>
    <mergeCell ref="X5:X9"/>
    <mergeCell ref="Y5:Y9"/>
    <mergeCell ref="Z5:Z9"/>
    <mergeCell ref="AA4:AA9"/>
    <mergeCell ref="K5:L6"/>
  </mergeCells>
  <dataValidations count="1">
    <dataValidation type="list" allowBlank="1" showInputMessage="1" showErrorMessage="1" sqref="M75:M76">
      <formula1>"是,否"</formula1>
    </dataValidation>
  </dataValidation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6" sqref="H36"/>
    </sheetView>
  </sheetViews>
  <sheetFormatPr defaultColWidth="9" defaultRowHeight="14.25"/>
  <cols>
    <col min="9" max="10" width="9.375"/>
  </cols>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雷春生</cp:lastModifiedBy>
  <dcterms:created xsi:type="dcterms:W3CDTF">2016-12-03T00:54:00Z</dcterms:created>
  <cp:lastPrinted>2025-07-07T09:39:00Z</cp:lastPrinted>
  <dcterms:modified xsi:type="dcterms:W3CDTF">2025-08-18T08:41:06Z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D495E8A302FD4ADDBCA5187201FD44A5_13</vt:lpwstr>
  </property>
</Properties>
</file>