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707" firstSheet="1" activeTab="1"/>
  </bookViews>
  <sheets>
    <sheet name="附件2" sheetId="5" state="hidden" r:id="rId1"/>
    <sheet name="米易县调整2025年巩固拓展脱贫攻坚成果和乡村振兴项目库拟入库" sheetId="9" r:id="rId2"/>
  </sheets>
  <definedNames>
    <definedName name="_xlnm._FilterDatabase" localSheetId="1" hidden="1">米易县调整2025年巩固拓展脱贫攻坚成果和乡村振兴项目库拟入库!$A$6:$AB$22</definedName>
    <definedName name="_xlnm.Print_Titles" localSheetId="1">米易县调整2025年巩固拓展脱贫攻坚成果和乡村振兴项目库拟入库!$2:$6</definedName>
    <definedName name="养殖业_畜">#REF!</definedName>
    <definedName name="养殖业_禽">#REF!</definedName>
    <definedName name="种植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<sst xmlns="http://schemas.openxmlformats.org/spreadsheetml/2006/main" count="263" uniqueCount="149">
  <si>
    <t>附件2</t>
  </si>
  <si>
    <t>剑阁县2018-2020年脱贫攻坚项目库到户到人规划表</t>
  </si>
  <si>
    <t>填报单位：       乡镇    村</t>
  </si>
  <si>
    <t>组别</t>
  </si>
  <si>
    <t>户主姓名</t>
  </si>
  <si>
    <t>脱贫年度</t>
  </si>
  <si>
    <t>家庭人口数</t>
  </si>
  <si>
    <t>规划总投资</t>
  </si>
  <si>
    <t>种植业</t>
  </si>
  <si>
    <t>养殖业</t>
  </si>
  <si>
    <t>庭院经济</t>
  </si>
  <si>
    <t>安全住房</t>
  </si>
  <si>
    <t>教育保障</t>
  </si>
  <si>
    <t>基本医疗</t>
  </si>
  <si>
    <t>政策兜底</t>
  </si>
  <si>
    <t>安全饮水</t>
  </si>
  <si>
    <t>广播电视</t>
  </si>
  <si>
    <t>能力提升</t>
  </si>
  <si>
    <t>备注</t>
  </si>
  <si>
    <t>规划投资</t>
  </si>
  <si>
    <t>项目内容</t>
  </si>
  <si>
    <t>实施年度</t>
  </si>
  <si>
    <t>投入金额</t>
  </si>
  <si>
    <t>学前及小学教育（人）</t>
  </si>
  <si>
    <t>初中教育（人）</t>
  </si>
  <si>
    <t>普通高中（人）</t>
  </si>
  <si>
    <t>职高（人）</t>
  </si>
  <si>
    <t>大专及本科（人）</t>
  </si>
  <si>
    <t>参加城乡医保（人）</t>
  </si>
  <si>
    <t>低保（人）</t>
  </si>
  <si>
    <t>分散供水（人)</t>
  </si>
  <si>
    <t>技术培训 (人)</t>
  </si>
  <si>
    <t>技能培训（人）</t>
  </si>
  <si>
    <t>小计</t>
  </si>
  <si>
    <t>国家投入</t>
  </si>
  <si>
    <t>其他投入</t>
  </si>
  <si>
    <t>项目名称</t>
  </si>
  <si>
    <t>规模   （亩）</t>
  </si>
  <si>
    <t>2018年</t>
  </si>
  <si>
    <t>2019年</t>
  </si>
  <si>
    <t>2020年</t>
  </si>
  <si>
    <t>规模    （头、只）</t>
  </si>
  <si>
    <t>圈舍（鸡、猪舍）</t>
  </si>
  <si>
    <t>C级危房改造主体加固（户）</t>
  </si>
  <si>
    <t>D级危房改造新建或主体加固（户</t>
  </si>
  <si>
    <t>改厨(户）</t>
  </si>
  <si>
    <t>改厕(户）</t>
  </si>
  <si>
    <t>改卧室(户）</t>
  </si>
  <si>
    <t>改水（户）</t>
  </si>
  <si>
    <t>集中安置点（户）</t>
  </si>
  <si>
    <t>分散安置（户）</t>
  </si>
  <si>
    <t>其它安置（户）</t>
  </si>
  <si>
    <t>广播电视网络（户）</t>
  </si>
  <si>
    <t>合计</t>
  </si>
  <si>
    <t>张三</t>
  </si>
  <si>
    <t>核桃</t>
  </si>
  <si>
    <t>生猪</t>
  </si>
  <si>
    <t>土鸡</t>
  </si>
  <si>
    <t>藤椒</t>
  </si>
  <si>
    <t>说明：产业发展中一品种一行，分别填写。广播电视只规划到户广播信号，不含电视。</t>
  </si>
  <si>
    <t>米易县2025年巩固拓展脱贫攻坚成果和乡村振兴项目库调整入库项目清单</t>
  </si>
  <si>
    <t>序号</t>
  </si>
  <si>
    <t>项目类别/名称</t>
  </si>
  <si>
    <t>实施地点</t>
  </si>
  <si>
    <t>项目建设内容</t>
  </si>
  <si>
    <t>项目建设周期</t>
  </si>
  <si>
    <t>单位及建设规模</t>
  </si>
  <si>
    <t>规划总投资(万元)</t>
  </si>
  <si>
    <t>受益对象</t>
  </si>
  <si>
    <t>绩效信息</t>
  </si>
  <si>
    <t>项目技术主管部门</t>
  </si>
  <si>
    <t>单位</t>
  </si>
  <si>
    <t>数量</t>
  </si>
  <si>
    <t>财政投入</t>
  </si>
  <si>
    <t>联农带农机制(具体内容)</t>
  </si>
  <si>
    <t>2025年</t>
  </si>
  <si>
    <t>脱贫户人均增收(元)</t>
  </si>
  <si>
    <t>受益总户数(户)</t>
  </si>
  <si>
    <t>受益总人口(人)</t>
  </si>
  <si>
    <t>其中</t>
  </si>
  <si>
    <t>脱贫户(户)</t>
  </si>
  <si>
    <t>脱贫人口(人)</t>
  </si>
  <si>
    <t>攀莲镇水塘村农产品仓储物流中心项目</t>
  </si>
  <si>
    <t>攀莲镇水塘村</t>
  </si>
  <si>
    <t>拟对攀莲镇水塘村（原敬老院）村委会闲置房屋进行专业化、标准化、集约化改造，建设农产品仓储物流中心。</t>
  </si>
  <si>
    <t>2025年6-12月</t>
  </si>
  <si>
    <t>个</t>
  </si>
  <si>
    <t>增加集体经济收入</t>
  </si>
  <si>
    <t>县农业农村局</t>
  </si>
  <si>
    <t>村集体经济项目</t>
  </si>
  <si>
    <t>撒莲镇金花塘村蔬菜种植采摘体验中心</t>
  </si>
  <si>
    <t>撒莲镇金花塘村</t>
  </si>
  <si>
    <t>建成20余亩大棚蔬菜种植采摘园、田园民宿1栋.</t>
  </si>
  <si>
    <t>2025年1-12月</t>
  </si>
  <si>
    <t>项目建成后，可创造蔬菜种植、采摘、民宿服务员等岗位近20个，帮助金花塘村群众实现“家门口”就业，同时通过示范带动可帮助群众从的玉米、土豆等传统种植转变为发展高山蔬菜种植，提高群众收入。</t>
  </si>
  <si>
    <t>米易县新山傈僳族乡高隆村生活服务公司发展项目</t>
  </si>
  <si>
    <t>米易县新山傈僳族乡</t>
  </si>
  <si>
    <t>1.改造提升新山乡坪山村40平方米集体资产用房，进行功能分区，改建管理用房10平方米。改建经营性场所30平方米（打造农产品直播间、购置农机具等）。2.利用坪山村、中山村60余亩集体土地打造精品水果、高山蔬菜、优质佐料、生态养殖等食材供应基地4个（含新建20亩标准化大棚）。3.购买生活服务公司运营（含辖区内农户家庭婚丧嫁娶提供餐饮上门服务）所需餐具、灶具等物资。4.在中山水库新建钓鱼平台3个，开展垂钓服务。</t>
  </si>
  <si>
    <t>项</t>
  </si>
  <si>
    <t>带动坪山村、中山村、新山村、高隆村4个村的早春蔬菜、晚熟芒果、梯田红米、生态牛羊、傈僳族文创产品等特色产业发展,促进村集体增收。</t>
  </si>
  <si>
    <t>米易县白坡彝族乡核桃坪村文旅产业项目</t>
  </si>
  <si>
    <t>白坡彝族乡核桃坪村</t>
  </si>
  <si>
    <t>拟对闲置资产实施功能提升、改造，通过招商引资，发展农文旅产业。改造实施后，1楼270㎡用于餐饮，50㎡用于农产品展销；2、3楼640㎡用于住宿（房间28间）；改造1000㎡篮球场，用于打造“鱼”文化体验休闲区；建设古榕树保护休闲区步道380m，古井1口。</t>
  </si>
  <si>
    <t>项目建成后，项目运营后将带动本村餐饮、住宿、农产品销售等产业发展，项目建设和运营过程中将低收入群体作为项目扶持的主要对象，在提供岗前免费培训的同时，向乡内低收入人口提供住宿保洁、收银、餐饮服务等10个岗位，并带动周边30余人就业。</t>
  </si>
  <si>
    <t>得石镇芒果产业园黑谷田村农产品分拣分级仓储中心电力配套设施建设</t>
  </si>
  <si>
    <t>黑谷田村5社</t>
  </si>
  <si>
    <t>完善黑谷田村农产品分拣分级仓储中心配套电力设施，主要为新立电杆1基，采用Ф190*12m电杆，制作安装台区封口拉线1套，拉线采用GJ-80镀锌钢绞线，拉盘采用LP08；采用台架式安装25KVA变压器1台，安装一进二出0.4KV总配电箱1台；变压器至JP柜敷设1KV电缆8米，变压器JP柜至用户配电总柜穿Ф110CPVC管直埋敷设电缆20米;新建配电台区接地网1套，台区地面硬化。</t>
  </si>
  <si>
    <t>完善黑谷田村农产品分拣分级仓储中心配套电力设施，实施芒果产品初加工，促进芒果产业发展，同时增加就业岗位，促进当地群众增收。</t>
  </si>
  <si>
    <t>县农业农村局\县发展改革局</t>
  </si>
  <si>
    <t>白坡彝族乡南坝村共富产业道路硬化补短项目</t>
  </si>
  <si>
    <t>白坡彝族乡南坝村</t>
  </si>
  <si>
    <t>硬化产业道路2.5公里，路基宽3.5米，有效路面宽3.0米，厚度0.2米，设被沟及错车道。</t>
  </si>
  <si>
    <t>公里</t>
  </si>
  <si>
    <t>项目建成后，解决15户50人（脱贫户为4户14人）出行不便和200余亩芒果运输困难问题，促进群众增收。</t>
  </si>
  <si>
    <t>攀莲镇贤家村9组、10组产业道路硬化项目</t>
  </si>
  <si>
    <t>攀莲镇贤家村</t>
  </si>
  <si>
    <t>硬化路面0.4公里，路面宽3-3.5米，厚0.2米，配套完善边沟、挡墙、路基扩宽、涵洞等附属设施。</t>
  </si>
  <si>
    <t>提升农户出行条件，促进芒果等产业发展，增收致富。</t>
  </si>
  <si>
    <t>95户</t>
  </si>
  <si>
    <t>450人</t>
  </si>
  <si>
    <t>3户</t>
  </si>
  <si>
    <t>米易县麻陇彝族乡马井村2社道路硬化项目</t>
  </si>
  <si>
    <t>麻陇乡马井村</t>
  </si>
  <si>
    <t>硬化道路1.5公里，宽3.5米，厚0.2米，配套边沟建设。</t>
  </si>
  <si>
    <t>项目建成后方便养殖场饲料等物资运输，生猪出栏销售，向周边农户提供仔猪，带动周边乡镇农户发展生猪养殖，促进农牧增收。方便农户土地耕种，发展烤烟生产。</t>
  </si>
  <si>
    <t>米易县2025年省级财政衔接推进乡村振兴补助资金残疾人就业帮扶基地项目</t>
  </si>
  <si>
    <t>攀莲镇观音村</t>
  </si>
  <si>
    <t>扶持辐射带动能力强、经营管理规范、具有一定经营规模的残疾人就业帮扶基地，带动符合条件的残疾人发展生产，实现增收。</t>
  </si>
  <si>
    <t>辐射带动农村已脱贫残疾人、农村低保、特困救助、低保边缘家庭残疾人发展生产，帮助残疾人实现增收。</t>
  </si>
  <si>
    <t>县残联</t>
  </si>
  <si>
    <t>白马镇</t>
  </si>
  <si>
    <t>米易县2025年市级财政衔接资金推广以工代赈项目</t>
  </si>
  <si>
    <t>米易县新山傈僳族乡坪山村</t>
  </si>
  <si>
    <t>硬化道路1公里，宽3.5米，厚0.2米，配套边沟建设。</t>
  </si>
  <si>
    <t>km</t>
  </si>
  <si>
    <t>周边群众参与建设，增加务工收入，减少农户产业运输成本。</t>
  </si>
  <si>
    <t>县发改局</t>
  </si>
  <si>
    <t>白坡彝族乡若水村芒果产业道路硬化项目</t>
  </si>
  <si>
    <t>白坡彝族乡若水村</t>
  </si>
  <si>
    <t>硬化芒果产业道路0.3km，宽3.5m，厚0.2m，挡墙、防护栏及涵洞等设施。</t>
  </si>
  <si>
    <t>县民宗局</t>
  </si>
  <si>
    <t>新山傈僳族乡康养民宿集群
发展建设项目</t>
  </si>
  <si>
    <t>新山傈僳族乡坪山村</t>
  </si>
  <si>
    <t>新建康养旅游步道0.5km，产业道路0.3km</t>
  </si>
  <si>
    <t>项目建成后，可以吸引游客的参观，村民可发展各类产业，人均年收入增加，实现增收致富，促进群众增收。</t>
  </si>
  <si>
    <t>丙谷镇护林村共富产业道路硬化项目</t>
  </si>
  <si>
    <t>护林村</t>
  </si>
  <si>
    <r>
      <rPr>
        <sz val="10"/>
        <rFont val="宋体"/>
        <charset val="134"/>
      </rPr>
      <t>新建产业道路0.4公里，砼路面宽</t>
    </r>
    <r>
      <rPr>
        <sz val="10"/>
        <rFont val="Times New Roman"/>
        <charset val="134"/>
      </rPr>
      <t>3.5</t>
    </r>
    <r>
      <rPr>
        <sz val="10"/>
        <rFont val="宋体"/>
        <charset val="134"/>
      </rPr>
      <t>米，厚</t>
    </r>
    <r>
      <rPr>
        <sz val="10"/>
        <rFont val="Times New Roman"/>
        <charset val="134"/>
      </rPr>
      <t>0.2</t>
    </r>
    <r>
      <rPr>
        <sz val="10"/>
        <rFont val="宋体"/>
        <charset val="134"/>
      </rPr>
      <t>米，配套沟渠、挡墙、安防等附属设施。</t>
    </r>
  </si>
  <si>
    <t>项目建成后，解决35户105人（脱贫户为4户12人）出行不便和产业运输困难问题，促进群众增收。。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</si>
</sst>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sz val="24"/>
      <name val="宋体"/>
      <charset val="134"/>
    </font>
    <font>
      <sz val="10"/>
      <name val="宋体"/>
      <charset val="134"/>
    </font>
    <font>
      <sz val="12"/>
      <color rgb="FFFF0000"/>
      <name val="宋体"/>
      <charset val="134"/>
    </font>
    <font>
      <sz val="10"/>
      <name val="黑体"/>
      <charset val="134"/>
    </font>
    <font>
      <sz val="24"/>
      <color indexed="8"/>
      <name val="方正小标宋简体"/>
      <charset val="134"/>
    </font>
    <font>
      <sz val="10"/>
      <color theme="1"/>
      <name val="黑体"/>
      <charset val="134"/>
    </font>
    <font>
      <sz val="10"/>
      <color indexed="8"/>
      <name val="黑体"/>
      <charset val="134"/>
    </font>
    <font>
      <sz val="8"/>
      <name val="宋体"/>
      <charset val="134"/>
    </font>
    <font>
      <sz val="2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4" borderId="19" applyNumberFormat="0" applyAlignment="0" applyProtection="0">
      <alignment vertical="center"/>
    </xf>
    <xf numFmtId="0" fontId="20" fillId="5" borderId="20" applyNumberFormat="0" applyAlignment="0" applyProtection="0">
      <alignment vertical="center"/>
    </xf>
    <xf numFmtId="0" fontId="21" fillId="5" borderId="19" applyNumberFormat="0" applyAlignment="0" applyProtection="0">
      <alignment vertical="center"/>
    </xf>
    <xf numFmtId="0" fontId="22" fillId="6"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xf numFmtId="0" fontId="10" fillId="0" borderId="0">
      <alignment vertical="center"/>
    </xf>
    <xf numFmtId="0" fontId="0" fillId="0" borderId="0">
      <alignment vertical="center"/>
    </xf>
  </cellStyleXfs>
  <cellXfs count="6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2"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2" xfId="51" applyFont="1" applyFill="1" applyBorder="1" applyAlignment="1">
      <alignment horizontal="center" vertical="center" wrapText="1"/>
    </xf>
    <xf numFmtId="176" fontId="7" fillId="0" borderId="3" xfId="49"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4" xfId="51" applyFont="1" applyFill="1" applyBorder="1" applyAlignment="1">
      <alignment horizontal="center" vertical="center" wrapText="1"/>
    </xf>
    <xf numFmtId="176" fontId="7" fillId="0" borderId="2" xfId="51"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5" xfId="51" applyFont="1" applyFill="1" applyBorder="1" applyAlignment="1">
      <alignment horizontal="center" vertical="center" wrapText="1"/>
    </xf>
    <xf numFmtId="0" fontId="2" fillId="2" borderId="5" xfId="0" applyFont="1" applyFill="1" applyBorder="1" applyAlignment="1">
      <alignment horizontal="center" vertical="center" wrapText="1"/>
    </xf>
    <xf numFmtId="176" fontId="7" fillId="0" borderId="6" xfId="4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7" fillId="0" borderId="2"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7" fillId="0" borderId="7" xfId="4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76" fontId="7" fillId="0" borderId="5" xfId="49"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2" fillId="0" borderId="0" xfId="0" applyFont="1" applyAlignment="1">
      <alignment vertical="center" wrapText="1"/>
    </xf>
    <xf numFmtId="0" fontId="4"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lignment vertical="center"/>
    </xf>
    <xf numFmtId="0" fontId="8" fillId="0" borderId="2" xfId="0" applyFont="1" applyBorder="1" applyAlignment="1">
      <alignment horizontal="center" vertical="center"/>
    </xf>
    <xf numFmtId="0" fontId="2" fillId="0" borderId="0" xfId="0" applyFont="1" applyAlignment="1">
      <alignment horizontal="left"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vertical="center" wrapText="1"/>
    </xf>
    <xf numFmtId="0" fontId="8" fillId="0" borderId="15" xfId="0" applyFont="1" applyBorder="1" applyAlignment="1">
      <alignment vertical="center" wrapText="1"/>
    </xf>
    <xf numFmtId="0" fontId="8" fillId="0" borderId="6" xfId="0" applyFont="1" applyFill="1" applyBorder="1" applyAlignment="1">
      <alignment horizontal="center"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9" fillId="0" borderId="0" xfId="0" applyFont="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附件1-5" xfId="51"/>
  </cellStyles>
  <tableStyles count="0" defaultTableStyle="TableStyleMedium2" defaultPivotStyle="PivotStyleLight16"/>
  <colors>
    <mruColors>
      <color rgb="0092D050"/>
      <color rgb="0000B0F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P27"/>
  <sheetViews>
    <sheetView workbookViewId="0">
      <selection activeCell="A1" sqref="A1:CJ26"/>
    </sheetView>
  </sheetViews>
  <sheetFormatPr defaultColWidth="9" defaultRowHeight="14.25"/>
  <cols>
    <col min="1" max="1" width="3.625" customWidth="1"/>
    <col min="2" max="2" width="6.25" customWidth="1"/>
    <col min="3" max="3" width="5.5" customWidth="1"/>
    <col min="4" max="11" width="3.625" customWidth="1"/>
    <col min="12" max="12" width="4.875" customWidth="1"/>
    <col min="13" max="19" width="3.625" customWidth="1"/>
    <col min="20" max="20" width="5.125" customWidth="1"/>
    <col min="21" max="24" width="4.875" customWidth="1"/>
    <col min="25" max="35" width="3.625" customWidth="1"/>
    <col min="36" max="36" width="4.875" customWidth="1"/>
    <col min="37" max="37" width="5.875" customWidth="1"/>
    <col min="38" max="38" width="4.125" customWidth="1"/>
    <col min="39" max="39" width="4.375" customWidth="1"/>
    <col min="40" max="47" width="4.25" customWidth="1"/>
    <col min="48" max="52" width="3.625" customWidth="1"/>
    <col min="53" max="61" width="3.625" hidden="1" customWidth="1"/>
    <col min="62" max="62" width="4.75" hidden="1" customWidth="1"/>
    <col min="63" max="64" width="4.75" customWidth="1"/>
    <col min="65" max="65" width="3.625" customWidth="1"/>
    <col min="66" max="72" width="4.125" customWidth="1"/>
    <col min="73" max="75" width="3.625" customWidth="1"/>
    <col min="76" max="79" width="5.125" customWidth="1"/>
    <col min="80" max="88" width="3.625" customWidth="1"/>
  </cols>
  <sheetData>
    <row r="1" spans="1:94">
      <c r="A1" s="33" t="s">
        <v>0</v>
      </c>
      <c r="B1" s="33"/>
      <c r="C1" s="33"/>
      <c r="D1" s="33"/>
      <c r="E1" s="33"/>
      <c r="F1" s="33"/>
      <c r="G1" s="33"/>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row>
    <row r="2" ht="27" spans="1:94">
      <c r="A2" s="35"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59"/>
      <c r="CL2" s="59"/>
      <c r="CM2" s="59"/>
      <c r="CN2" s="59"/>
      <c r="CO2" s="59"/>
      <c r="CP2" s="59"/>
    </row>
    <row r="3" ht="27" spans="1:94">
      <c r="A3" s="36" t="s">
        <v>2</v>
      </c>
      <c r="B3" s="36"/>
      <c r="C3" s="36"/>
      <c r="D3" s="36"/>
      <c r="E3" s="36"/>
      <c r="F3" s="36"/>
      <c r="G3" s="36"/>
      <c r="H3" s="36"/>
      <c r="I3" s="36"/>
      <c r="J3" s="36"/>
      <c r="K3" s="36"/>
      <c r="L3" s="36"/>
      <c r="M3" s="36"/>
      <c r="N3" s="36"/>
      <c r="O3" s="36"/>
      <c r="P3" s="36"/>
      <c r="Q3" s="36"/>
      <c r="R3" s="36"/>
      <c r="S3" s="36"/>
      <c r="T3" s="36"/>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row>
    <row r="4" spans="1:88">
      <c r="A4" s="37" t="s">
        <v>3</v>
      </c>
      <c r="B4" s="37" t="s">
        <v>4</v>
      </c>
      <c r="C4" s="38" t="s">
        <v>5</v>
      </c>
      <c r="D4" s="37" t="s">
        <v>6</v>
      </c>
      <c r="E4" s="39" t="s">
        <v>7</v>
      </c>
      <c r="F4" s="40"/>
      <c r="G4" s="41"/>
      <c r="H4" s="37" t="s">
        <v>8</v>
      </c>
      <c r="I4" s="37"/>
      <c r="J4" s="37"/>
      <c r="K4" s="37"/>
      <c r="L4" s="37"/>
      <c r="M4" s="37"/>
      <c r="N4" s="37"/>
      <c r="O4" s="37"/>
      <c r="P4" s="50" t="s">
        <v>9</v>
      </c>
      <c r="Q4" s="52"/>
      <c r="R4" s="52"/>
      <c r="S4" s="52"/>
      <c r="T4" s="52"/>
      <c r="U4" s="52"/>
      <c r="V4" s="52"/>
      <c r="W4" s="52"/>
      <c r="X4" s="53"/>
      <c r="Y4" s="50" t="s">
        <v>10</v>
      </c>
      <c r="Z4" s="52"/>
      <c r="AA4" s="52"/>
      <c r="AB4" s="52"/>
      <c r="AC4" s="52"/>
      <c r="AD4" s="52"/>
      <c r="AE4" s="52"/>
      <c r="AF4" s="53"/>
      <c r="AG4" s="50" t="s">
        <v>11</v>
      </c>
      <c r="AH4" s="52"/>
      <c r="AI4" s="52"/>
      <c r="AJ4" s="52"/>
      <c r="AK4" s="52"/>
      <c r="AL4" s="52"/>
      <c r="AM4" s="52"/>
      <c r="AN4" s="52"/>
      <c r="AO4" s="52"/>
      <c r="AP4" s="52"/>
      <c r="AQ4" s="52"/>
      <c r="AR4" s="52"/>
      <c r="AS4" s="52"/>
      <c r="AT4" s="52"/>
      <c r="AU4" s="52"/>
      <c r="AV4" s="52"/>
      <c r="AW4" s="52"/>
      <c r="AX4" s="52"/>
      <c r="AY4" s="52"/>
      <c r="AZ4" s="53"/>
      <c r="BA4" s="52" t="s">
        <v>12</v>
      </c>
      <c r="BB4" s="52"/>
      <c r="BC4" s="52"/>
      <c r="BD4" s="52"/>
      <c r="BE4" s="52"/>
      <c r="BF4" s="52"/>
      <c r="BG4" s="50" t="s">
        <v>13</v>
      </c>
      <c r="BH4" s="52"/>
      <c r="BI4" s="50" t="s">
        <v>14</v>
      </c>
      <c r="BJ4" s="52"/>
      <c r="BK4" s="52" t="s">
        <v>15</v>
      </c>
      <c r="BL4" s="52"/>
      <c r="BM4" s="52"/>
      <c r="BN4" s="52"/>
      <c r="BO4" s="52"/>
      <c r="BP4" s="52"/>
      <c r="BQ4" s="52"/>
      <c r="BR4" s="52" t="s">
        <v>16</v>
      </c>
      <c r="BS4" s="52"/>
      <c r="BT4" s="52"/>
      <c r="BU4" s="52"/>
      <c r="BV4" s="40"/>
      <c r="BW4" s="40"/>
      <c r="BX4" s="40"/>
      <c r="BY4" s="40" t="s">
        <v>17</v>
      </c>
      <c r="BZ4" s="40"/>
      <c r="CA4" s="40"/>
      <c r="CB4" s="40"/>
      <c r="CC4" s="40"/>
      <c r="CD4" s="40"/>
      <c r="CE4" s="40"/>
      <c r="CF4" s="40"/>
      <c r="CG4" s="40"/>
      <c r="CH4" s="40"/>
      <c r="CI4" s="40"/>
      <c r="CJ4" s="37" t="s">
        <v>18</v>
      </c>
    </row>
    <row r="5" spans="1:88">
      <c r="A5" s="37"/>
      <c r="B5" s="37"/>
      <c r="C5" s="42"/>
      <c r="D5" s="37"/>
      <c r="E5" s="43"/>
      <c r="F5" s="44"/>
      <c r="G5" s="45"/>
      <c r="H5" s="37" t="s">
        <v>19</v>
      </c>
      <c r="I5" s="37"/>
      <c r="J5" s="37"/>
      <c r="K5" s="37" t="s">
        <v>20</v>
      </c>
      <c r="L5" s="37"/>
      <c r="M5" s="37" t="s">
        <v>21</v>
      </c>
      <c r="N5" s="37"/>
      <c r="O5" s="37"/>
      <c r="P5" s="51" t="s">
        <v>19</v>
      </c>
      <c r="Q5" s="34"/>
      <c r="R5" s="34"/>
      <c r="S5" s="50" t="s">
        <v>20</v>
      </c>
      <c r="T5" s="52"/>
      <c r="U5" s="53"/>
      <c r="V5" s="43" t="s">
        <v>21</v>
      </c>
      <c r="W5" s="44"/>
      <c r="X5" s="44"/>
      <c r="Y5" s="50" t="s">
        <v>19</v>
      </c>
      <c r="Z5" s="52"/>
      <c r="AA5" s="53"/>
      <c r="AB5" s="50" t="s">
        <v>20</v>
      </c>
      <c r="AC5" s="53"/>
      <c r="AD5" s="50" t="s">
        <v>21</v>
      </c>
      <c r="AE5" s="52"/>
      <c r="AF5" s="53"/>
      <c r="AG5" s="34" t="s">
        <v>19</v>
      </c>
      <c r="AH5" s="34"/>
      <c r="AI5" s="55"/>
      <c r="AJ5" s="56" t="s">
        <v>20</v>
      </c>
      <c r="AK5" s="56"/>
      <c r="AL5" s="56"/>
      <c r="AM5" s="56"/>
      <c r="AN5" s="56"/>
      <c r="AO5" s="56"/>
      <c r="AP5" s="56" t="s">
        <v>21</v>
      </c>
      <c r="AQ5" s="56"/>
      <c r="AR5" s="56"/>
      <c r="AS5" s="34" t="s">
        <v>19</v>
      </c>
      <c r="AT5" s="34"/>
      <c r="AU5" s="55"/>
      <c r="AV5" s="52" t="s">
        <v>20</v>
      </c>
      <c r="AW5" s="52"/>
      <c r="AX5" s="52"/>
      <c r="AY5" s="52" t="s">
        <v>21</v>
      </c>
      <c r="AZ5" s="52"/>
      <c r="BA5" s="37" t="s">
        <v>22</v>
      </c>
      <c r="BB5" s="41" t="s">
        <v>23</v>
      </c>
      <c r="BC5" s="38" t="s">
        <v>24</v>
      </c>
      <c r="BD5" s="38" t="s">
        <v>25</v>
      </c>
      <c r="BE5" s="38" t="s">
        <v>26</v>
      </c>
      <c r="BF5" s="38" t="s">
        <v>27</v>
      </c>
      <c r="BG5" s="38" t="s">
        <v>22</v>
      </c>
      <c r="BH5" s="38" t="s">
        <v>28</v>
      </c>
      <c r="BI5" s="38" t="s">
        <v>22</v>
      </c>
      <c r="BJ5" s="38" t="s">
        <v>29</v>
      </c>
      <c r="BK5" s="34" t="s">
        <v>19</v>
      </c>
      <c r="BL5" s="34"/>
      <c r="BM5" s="55"/>
      <c r="BN5" s="38" t="s">
        <v>30</v>
      </c>
      <c r="BO5" s="56" t="s">
        <v>21</v>
      </c>
      <c r="BP5" s="56"/>
      <c r="BQ5" s="56"/>
      <c r="BR5" s="34" t="s">
        <v>19</v>
      </c>
      <c r="BS5" s="34"/>
      <c r="BT5" s="55"/>
      <c r="BU5" s="38"/>
      <c r="BV5" s="51" t="s">
        <v>21</v>
      </c>
      <c r="BW5" s="34"/>
      <c r="BX5" s="34"/>
      <c r="BY5" s="34" t="s">
        <v>19</v>
      </c>
      <c r="BZ5" s="34"/>
      <c r="CA5" s="55"/>
      <c r="CB5" s="42" t="s">
        <v>31</v>
      </c>
      <c r="CC5" s="51" t="s">
        <v>21</v>
      </c>
      <c r="CD5" s="34"/>
      <c r="CE5" s="34"/>
      <c r="CF5" s="42" t="s">
        <v>32</v>
      </c>
      <c r="CG5" s="51" t="s">
        <v>21</v>
      </c>
      <c r="CH5" s="34"/>
      <c r="CI5" s="34"/>
      <c r="CJ5" s="37"/>
    </row>
    <row r="6" ht="54.95" customHeight="1" spans="1:88">
      <c r="A6" s="37"/>
      <c r="B6" s="37"/>
      <c r="C6" s="46"/>
      <c r="D6" s="37"/>
      <c r="E6" s="46" t="s">
        <v>33</v>
      </c>
      <c r="F6" s="46" t="s">
        <v>34</v>
      </c>
      <c r="G6" s="46" t="s">
        <v>35</v>
      </c>
      <c r="H6" s="46" t="s">
        <v>33</v>
      </c>
      <c r="I6" s="46" t="s">
        <v>34</v>
      </c>
      <c r="J6" s="46" t="s">
        <v>35</v>
      </c>
      <c r="K6" s="46" t="s">
        <v>36</v>
      </c>
      <c r="L6" s="46" t="s">
        <v>37</v>
      </c>
      <c r="M6" s="46" t="s">
        <v>38</v>
      </c>
      <c r="N6" s="46" t="s">
        <v>39</v>
      </c>
      <c r="O6" s="46" t="s">
        <v>40</v>
      </c>
      <c r="P6" s="46" t="s">
        <v>33</v>
      </c>
      <c r="Q6" s="46" t="s">
        <v>34</v>
      </c>
      <c r="R6" s="46" t="s">
        <v>35</v>
      </c>
      <c r="S6" s="37" t="s">
        <v>36</v>
      </c>
      <c r="T6" s="37" t="s">
        <v>41</v>
      </c>
      <c r="U6" s="37" t="s">
        <v>42</v>
      </c>
      <c r="V6" s="37" t="s">
        <v>38</v>
      </c>
      <c r="W6" s="37" t="s">
        <v>39</v>
      </c>
      <c r="X6" s="37" t="s">
        <v>40</v>
      </c>
      <c r="Y6" s="46" t="s">
        <v>33</v>
      </c>
      <c r="Z6" s="46" t="s">
        <v>34</v>
      </c>
      <c r="AA6" s="46" t="s">
        <v>35</v>
      </c>
      <c r="AB6" s="37" t="s">
        <v>36</v>
      </c>
      <c r="AC6" s="37" t="s">
        <v>37</v>
      </c>
      <c r="AD6" s="37" t="s">
        <v>38</v>
      </c>
      <c r="AE6" s="37" t="s">
        <v>39</v>
      </c>
      <c r="AF6" s="37" t="s">
        <v>40</v>
      </c>
      <c r="AG6" s="46" t="s">
        <v>33</v>
      </c>
      <c r="AH6" s="46" t="s">
        <v>34</v>
      </c>
      <c r="AI6" s="46" t="s">
        <v>35</v>
      </c>
      <c r="AJ6" s="46" t="s">
        <v>43</v>
      </c>
      <c r="AK6" s="46" t="s">
        <v>44</v>
      </c>
      <c r="AL6" s="46" t="s">
        <v>45</v>
      </c>
      <c r="AM6" s="46" t="s">
        <v>46</v>
      </c>
      <c r="AN6" s="46" t="s">
        <v>47</v>
      </c>
      <c r="AO6" s="46" t="s">
        <v>48</v>
      </c>
      <c r="AP6" s="37" t="s">
        <v>38</v>
      </c>
      <c r="AQ6" s="37" t="s">
        <v>39</v>
      </c>
      <c r="AR6" s="37" t="s">
        <v>40</v>
      </c>
      <c r="AS6" s="46" t="s">
        <v>33</v>
      </c>
      <c r="AT6" s="46" t="s">
        <v>34</v>
      </c>
      <c r="AU6" s="46" t="s">
        <v>35</v>
      </c>
      <c r="AV6" s="37" t="s">
        <v>49</v>
      </c>
      <c r="AW6" s="37" t="s">
        <v>50</v>
      </c>
      <c r="AX6" s="37" t="s">
        <v>51</v>
      </c>
      <c r="AY6" s="37" t="s">
        <v>38</v>
      </c>
      <c r="AZ6" s="37" t="s">
        <v>39</v>
      </c>
      <c r="BA6" s="37"/>
      <c r="BB6" s="45"/>
      <c r="BC6" s="46"/>
      <c r="BD6" s="46"/>
      <c r="BE6" s="46"/>
      <c r="BF6" s="46"/>
      <c r="BG6" s="46"/>
      <c r="BH6" s="46"/>
      <c r="BI6" s="46"/>
      <c r="BJ6" s="46"/>
      <c r="BK6" s="37" t="s">
        <v>33</v>
      </c>
      <c r="BL6" s="37" t="s">
        <v>34</v>
      </c>
      <c r="BM6" s="37" t="s">
        <v>35</v>
      </c>
      <c r="BN6" s="46"/>
      <c r="BO6" s="37" t="s">
        <v>38</v>
      </c>
      <c r="BP6" s="37" t="s">
        <v>39</v>
      </c>
      <c r="BQ6" s="37" t="s">
        <v>40</v>
      </c>
      <c r="BR6" s="37" t="s">
        <v>33</v>
      </c>
      <c r="BS6" s="37" t="s">
        <v>34</v>
      </c>
      <c r="BT6" s="37" t="s">
        <v>35</v>
      </c>
      <c r="BU6" s="58" t="s">
        <v>52</v>
      </c>
      <c r="BV6" s="37" t="s">
        <v>38</v>
      </c>
      <c r="BW6" s="37" t="s">
        <v>39</v>
      </c>
      <c r="BX6" s="37" t="s">
        <v>40</v>
      </c>
      <c r="BY6" s="37" t="s">
        <v>33</v>
      </c>
      <c r="BZ6" s="37" t="s">
        <v>34</v>
      </c>
      <c r="CA6" s="37" t="s">
        <v>35</v>
      </c>
      <c r="CB6" s="46"/>
      <c r="CC6" s="37" t="s">
        <v>38</v>
      </c>
      <c r="CD6" s="37" t="s">
        <v>39</v>
      </c>
      <c r="CE6" s="37" t="s">
        <v>40</v>
      </c>
      <c r="CF6" s="46"/>
      <c r="CG6" s="37" t="s">
        <v>38</v>
      </c>
      <c r="CH6" s="37" t="s">
        <v>39</v>
      </c>
      <c r="CI6" s="37" t="s">
        <v>40</v>
      </c>
      <c r="CJ6" s="37"/>
    </row>
    <row r="7" ht="39.95" customHeight="1" spans="1:88">
      <c r="A7" s="37" t="s">
        <v>53</v>
      </c>
      <c r="B7" s="37"/>
      <c r="C7" s="37"/>
      <c r="D7" s="37"/>
      <c r="E7" s="46"/>
      <c r="F7" s="46"/>
      <c r="G7" s="46"/>
      <c r="H7" s="46"/>
      <c r="I7" s="46"/>
      <c r="J7" s="46"/>
      <c r="K7" s="37"/>
      <c r="L7" s="37"/>
      <c r="M7" s="37"/>
      <c r="N7" s="37"/>
      <c r="O7" s="37"/>
      <c r="P7" s="37"/>
      <c r="Q7" s="37"/>
      <c r="R7" s="37"/>
      <c r="S7" s="37"/>
      <c r="T7" s="37"/>
      <c r="U7" s="37"/>
      <c r="V7" s="37"/>
      <c r="W7" s="37"/>
      <c r="X7" s="37"/>
      <c r="Y7" s="37"/>
      <c r="Z7" s="54"/>
      <c r="AA7" s="54"/>
      <c r="AB7" s="54"/>
      <c r="AC7" s="54"/>
      <c r="AD7" s="54"/>
      <c r="AE7" s="54"/>
      <c r="AF7" s="54"/>
      <c r="AG7" s="57"/>
      <c r="AH7" s="57"/>
      <c r="AI7" s="46"/>
      <c r="AJ7" s="46"/>
      <c r="AK7" s="46"/>
      <c r="AL7" s="46"/>
      <c r="AM7" s="46"/>
      <c r="AN7" s="46"/>
      <c r="AO7" s="46"/>
      <c r="AP7" s="46"/>
      <c r="AQ7" s="46"/>
      <c r="AR7" s="46"/>
      <c r="AS7" s="46"/>
      <c r="AT7" s="46"/>
      <c r="AU7" s="46"/>
      <c r="AV7" s="37"/>
      <c r="AW7" s="37"/>
      <c r="AX7" s="37"/>
      <c r="AY7" s="37"/>
      <c r="AZ7" s="37"/>
      <c r="BA7" s="37"/>
      <c r="BB7" s="45"/>
      <c r="BC7" s="46"/>
      <c r="BD7" s="46"/>
      <c r="BE7" s="46"/>
      <c r="BF7" s="46"/>
      <c r="BG7" s="46"/>
      <c r="BH7" s="46"/>
      <c r="BI7" s="46"/>
      <c r="BJ7" s="46"/>
      <c r="BK7" s="46"/>
      <c r="BL7" s="46"/>
      <c r="BM7" s="46"/>
      <c r="BN7" s="46"/>
      <c r="BO7" s="46"/>
      <c r="BP7" s="46"/>
      <c r="BQ7" s="46"/>
      <c r="BR7" s="46"/>
      <c r="BS7" s="46"/>
      <c r="BT7" s="46"/>
      <c r="BU7" s="57"/>
      <c r="BV7" s="46"/>
      <c r="BW7" s="46"/>
      <c r="BX7" s="46"/>
      <c r="BY7" s="46"/>
      <c r="BZ7" s="46"/>
      <c r="CA7" s="46"/>
      <c r="CB7" s="46"/>
      <c r="CC7" s="46"/>
      <c r="CD7" s="46"/>
      <c r="CE7" s="46"/>
      <c r="CF7" s="46"/>
      <c r="CG7" s="46"/>
      <c r="CH7" s="46"/>
      <c r="CI7" s="46"/>
      <c r="CJ7" s="37"/>
    </row>
    <row r="8" ht="20.1" customHeight="1" spans="1:88">
      <c r="A8" s="47"/>
      <c r="B8" s="48" t="s">
        <v>54</v>
      </c>
      <c r="C8" s="48" t="s">
        <v>38</v>
      </c>
      <c r="D8" s="48">
        <v>5</v>
      </c>
      <c r="E8" s="48">
        <f t="shared" ref="E8:G9" si="0">H8+P8+Y8+AG8+BK8+BR8+CB8</f>
        <v>1.05</v>
      </c>
      <c r="F8" s="48">
        <f t="shared" si="0"/>
        <v>0.75</v>
      </c>
      <c r="G8" s="48">
        <f t="shared" si="0"/>
        <v>0.3</v>
      </c>
      <c r="H8" s="37">
        <v>0.35</v>
      </c>
      <c r="I8" s="37">
        <v>0.25</v>
      </c>
      <c r="J8" s="37">
        <v>0.1</v>
      </c>
      <c r="K8" s="37" t="s">
        <v>55</v>
      </c>
      <c r="L8" s="37">
        <v>5</v>
      </c>
      <c r="M8" s="37">
        <v>5</v>
      </c>
      <c r="N8" s="37"/>
      <c r="O8" s="37"/>
      <c r="P8" s="37">
        <v>0.7</v>
      </c>
      <c r="Q8" s="37">
        <v>0.5</v>
      </c>
      <c r="R8" s="37">
        <v>0.2</v>
      </c>
      <c r="S8" s="37" t="s">
        <v>56</v>
      </c>
      <c r="T8" s="37">
        <v>10</v>
      </c>
      <c r="U8" s="37"/>
      <c r="V8" s="37">
        <v>10</v>
      </c>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ht="20.1" customHeight="1" spans="1:88">
      <c r="A9" s="47"/>
      <c r="B9" s="48"/>
      <c r="C9" s="48"/>
      <c r="D9" s="48"/>
      <c r="E9" s="48">
        <f t="shared" si="0"/>
        <v>3.19</v>
      </c>
      <c r="F9" s="48">
        <f t="shared" si="0"/>
        <v>2.52</v>
      </c>
      <c r="G9" s="48">
        <f t="shared" si="0"/>
        <v>0.67</v>
      </c>
      <c r="H9" s="37"/>
      <c r="I9" s="37"/>
      <c r="J9" s="37"/>
      <c r="K9" s="37"/>
      <c r="L9" s="37"/>
      <c r="M9" s="37"/>
      <c r="N9" s="37"/>
      <c r="O9" s="37"/>
      <c r="P9" s="37">
        <v>0.25</v>
      </c>
      <c r="Q9" s="37">
        <v>0.15</v>
      </c>
      <c r="R9" s="37">
        <v>0.1</v>
      </c>
      <c r="S9" s="37" t="s">
        <v>57</v>
      </c>
      <c r="T9" s="37">
        <v>100</v>
      </c>
      <c r="U9" s="37"/>
      <c r="V9" s="37"/>
      <c r="W9" s="37">
        <v>100</v>
      </c>
      <c r="X9" s="37">
        <v>50</v>
      </c>
      <c r="Y9" s="37">
        <v>0.12</v>
      </c>
      <c r="Z9" s="37">
        <v>0.1</v>
      </c>
      <c r="AA9" s="37">
        <v>0.02</v>
      </c>
      <c r="AB9" s="37" t="s">
        <v>58</v>
      </c>
      <c r="AC9" s="37">
        <v>1</v>
      </c>
      <c r="AD9" s="37">
        <v>1</v>
      </c>
      <c r="AE9" s="37">
        <v>1</v>
      </c>
      <c r="AF9" s="37"/>
      <c r="AG9" s="37">
        <v>2.5</v>
      </c>
      <c r="AH9" s="37">
        <v>2</v>
      </c>
      <c r="AI9" s="37">
        <v>0.5</v>
      </c>
      <c r="AJ9" s="37"/>
      <c r="AK9" s="37">
        <v>1</v>
      </c>
      <c r="AL9" s="37">
        <v>1</v>
      </c>
      <c r="AM9" s="37"/>
      <c r="AN9" s="37">
        <v>1</v>
      </c>
      <c r="AO9" s="37"/>
      <c r="AP9" s="37">
        <v>1</v>
      </c>
      <c r="AQ9" s="37"/>
      <c r="AR9" s="37"/>
      <c r="AS9" s="37"/>
      <c r="AT9" s="37"/>
      <c r="AU9" s="37"/>
      <c r="AV9" s="37"/>
      <c r="AW9" s="37"/>
      <c r="AX9" s="37"/>
      <c r="AY9" s="37"/>
      <c r="AZ9" s="37"/>
      <c r="BA9" s="37"/>
      <c r="BB9" s="37"/>
      <c r="BC9" s="37"/>
      <c r="BD9" s="37"/>
      <c r="BE9" s="37"/>
      <c r="BF9" s="37"/>
      <c r="BG9" s="37"/>
      <c r="BH9" s="37"/>
      <c r="BI9" s="37"/>
      <c r="BJ9" s="37"/>
      <c r="BK9" s="37">
        <v>0.3</v>
      </c>
      <c r="BL9" s="37">
        <v>0.25</v>
      </c>
      <c r="BM9" s="37">
        <v>0.05</v>
      </c>
      <c r="BN9" s="37">
        <v>5</v>
      </c>
      <c r="BO9" s="37">
        <v>5</v>
      </c>
      <c r="BP9" s="37"/>
      <c r="BQ9" s="37"/>
      <c r="BR9" s="37">
        <v>0.02</v>
      </c>
      <c r="BS9" s="37">
        <v>0.02</v>
      </c>
      <c r="BT9" s="37"/>
      <c r="BU9" s="37">
        <v>1</v>
      </c>
      <c r="BV9" s="37">
        <v>1</v>
      </c>
      <c r="BW9" s="37"/>
      <c r="BX9" s="37"/>
      <c r="BY9" s="37"/>
      <c r="BZ9" s="37"/>
      <c r="CA9" s="37"/>
      <c r="CB9" s="37"/>
      <c r="CC9" s="37"/>
      <c r="CD9" s="37"/>
      <c r="CE9" s="37"/>
      <c r="CF9" s="37"/>
      <c r="CG9" s="37"/>
      <c r="CH9" s="37"/>
      <c r="CI9" s="37"/>
      <c r="CJ9" s="37"/>
    </row>
    <row r="10" ht="20.1" customHeight="1" spans="1:88">
      <c r="A10" s="47"/>
      <c r="B10" s="47"/>
      <c r="C10" s="47"/>
      <c r="D10" s="47"/>
      <c r="E10" s="47"/>
      <c r="F10" s="47"/>
      <c r="G10" s="4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ht="20.1" customHeight="1" spans="1:88">
      <c r="A11" s="47"/>
      <c r="B11" s="47"/>
      <c r="C11" s="47"/>
      <c r="D11" s="47"/>
      <c r="E11" s="47"/>
      <c r="F11" s="47"/>
      <c r="G11" s="4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ht="20.1" customHeight="1" spans="1:88">
      <c r="A12" s="47"/>
      <c r="B12" s="47"/>
      <c r="C12" s="47"/>
      <c r="D12" s="47"/>
      <c r="E12" s="47"/>
      <c r="F12" s="47"/>
      <c r="G12" s="4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ht="20.1" customHeight="1" spans="1:88">
      <c r="A13" s="47"/>
      <c r="B13" s="47"/>
      <c r="C13" s="47"/>
      <c r="D13" s="47"/>
      <c r="E13" s="47"/>
      <c r="F13" s="47"/>
      <c r="G13" s="4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row>
    <row r="14" ht="20.1" customHeight="1" spans="1:88">
      <c r="A14" s="47"/>
      <c r="B14" s="47"/>
      <c r="C14" s="47"/>
      <c r="D14" s="47"/>
      <c r="E14" s="47"/>
      <c r="F14" s="47"/>
      <c r="G14" s="4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row>
    <row r="15" ht="20.1" customHeight="1" spans="1:88">
      <c r="A15" s="47"/>
      <c r="B15" s="47"/>
      <c r="C15" s="47"/>
      <c r="D15" s="47"/>
      <c r="E15" s="47"/>
      <c r="F15" s="47"/>
      <c r="G15" s="4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row>
    <row r="16" ht="20.1" customHeight="1" spans="1:88">
      <c r="A16" s="47"/>
      <c r="B16" s="47"/>
      <c r="C16" s="47"/>
      <c r="D16" s="47"/>
      <c r="E16" s="47"/>
      <c r="F16" s="47"/>
      <c r="G16" s="4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row>
    <row r="17" ht="20.1" customHeight="1" spans="1:88">
      <c r="A17" s="47"/>
      <c r="B17" s="47"/>
      <c r="C17" s="47"/>
      <c r="D17" s="47"/>
      <c r="E17" s="47"/>
      <c r="F17" s="47"/>
      <c r="G17" s="4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row>
    <row r="18" ht="20.1" customHeight="1" spans="1:88">
      <c r="A18" s="47"/>
      <c r="B18" s="47"/>
      <c r="C18" s="47"/>
      <c r="D18" s="47"/>
      <c r="E18" s="47"/>
      <c r="F18" s="47"/>
      <c r="G18" s="4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row>
    <row r="19" ht="20.1" customHeight="1" spans="1:88">
      <c r="A19" s="47"/>
      <c r="B19" s="47"/>
      <c r="C19" s="47"/>
      <c r="D19" s="47"/>
      <c r="E19" s="47"/>
      <c r="F19" s="47"/>
      <c r="G19" s="4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row>
    <row r="20" ht="20.1" customHeight="1" spans="1:88">
      <c r="A20" s="47"/>
      <c r="B20" s="47"/>
      <c r="C20" s="47"/>
      <c r="D20" s="47"/>
      <c r="E20" s="47"/>
      <c r="F20" s="47"/>
      <c r="G20" s="4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row>
    <row r="21" ht="20.1" customHeight="1" spans="1:88">
      <c r="A21" s="47"/>
      <c r="B21" s="47"/>
      <c r="C21" s="47"/>
      <c r="D21" s="47"/>
      <c r="E21" s="47"/>
      <c r="F21" s="47"/>
      <c r="G21" s="4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ht="20.1" customHeight="1" spans="1:88">
      <c r="A22" s="47"/>
      <c r="B22" s="47"/>
      <c r="C22" s="47"/>
      <c r="D22" s="47"/>
      <c r="E22" s="47"/>
      <c r="F22" s="47"/>
      <c r="G22" s="4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row>
    <row r="23" ht="20.1" customHeight="1" spans="1:88">
      <c r="A23" s="47"/>
      <c r="B23" s="47"/>
      <c r="C23" s="47"/>
      <c r="D23" s="47"/>
      <c r="E23" s="47"/>
      <c r="F23" s="47"/>
      <c r="G23" s="4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row>
    <row r="24" ht="20.1" customHeight="1" spans="1:88">
      <c r="A24" s="47"/>
      <c r="B24" s="47"/>
      <c r="C24" s="47"/>
      <c r="D24" s="47"/>
      <c r="E24" s="47"/>
      <c r="F24" s="47"/>
      <c r="G24" s="4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row>
    <row r="25" ht="20.1" customHeight="1" spans="1:88">
      <c r="A25" s="47"/>
      <c r="B25" s="47"/>
      <c r="C25" s="47"/>
      <c r="D25" s="47"/>
      <c r="E25" s="47"/>
      <c r="F25" s="47"/>
      <c r="G25" s="4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row>
    <row r="26" ht="20.1" customHeight="1" spans="1:88">
      <c r="A26" s="47"/>
      <c r="B26" s="47"/>
      <c r="C26" s="47"/>
      <c r="D26" s="47"/>
      <c r="E26" s="47"/>
      <c r="F26" s="47"/>
      <c r="G26" s="4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row>
    <row r="27" s="32" customFormat="1" ht="21.95" customHeight="1" spans="1:88">
      <c r="A27" s="49" t="s">
        <v>59</v>
      </c>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row>
  </sheetData>
  <mergeCells count="55">
    <mergeCell ref="A1:D1"/>
    <mergeCell ref="A2:CJ2"/>
    <mergeCell ref="A3:T3"/>
    <mergeCell ref="H4:O4"/>
    <mergeCell ref="P4:X4"/>
    <mergeCell ref="Y4:AF4"/>
    <mergeCell ref="AG4:AZ4"/>
    <mergeCell ref="BA4:BF4"/>
    <mergeCell ref="BG4:BH4"/>
    <mergeCell ref="BI4:BJ4"/>
    <mergeCell ref="BK4:BQ4"/>
    <mergeCell ref="BR4:BX4"/>
    <mergeCell ref="BY4:CI4"/>
    <mergeCell ref="H5:J5"/>
    <mergeCell ref="K5:L5"/>
    <mergeCell ref="M5:O5"/>
    <mergeCell ref="P5:R5"/>
    <mergeCell ref="S5:U5"/>
    <mergeCell ref="V5:X5"/>
    <mergeCell ref="Y5:AA5"/>
    <mergeCell ref="AB5:AC5"/>
    <mergeCell ref="AD5:AF5"/>
    <mergeCell ref="AG5:AI5"/>
    <mergeCell ref="AJ5:AO5"/>
    <mergeCell ref="AP5:AR5"/>
    <mergeCell ref="AS5:AU5"/>
    <mergeCell ref="AV5:AX5"/>
    <mergeCell ref="AY5:AZ5"/>
    <mergeCell ref="BK5:BM5"/>
    <mergeCell ref="BO5:BQ5"/>
    <mergeCell ref="BR5:BT5"/>
    <mergeCell ref="BV5:BX5"/>
    <mergeCell ref="BY5:CA5"/>
    <mergeCell ref="CC5:CE5"/>
    <mergeCell ref="CG5:CI5"/>
    <mergeCell ref="A27:CJ27"/>
    <mergeCell ref="A4:A6"/>
    <mergeCell ref="B4:B6"/>
    <mergeCell ref="C4:C6"/>
    <mergeCell ref="D4:D6"/>
    <mergeCell ref="BA5:BA6"/>
    <mergeCell ref="BB5:BB6"/>
    <mergeCell ref="BC5:BC6"/>
    <mergeCell ref="BD5:BD6"/>
    <mergeCell ref="BE5:BE6"/>
    <mergeCell ref="BF5:BF6"/>
    <mergeCell ref="BG5:BG6"/>
    <mergeCell ref="BH5:BH6"/>
    <mergeCell ref="BI5:BI6"/>
    <mergeCell ref="BJ5:BJ6"/>
    <mergeCell ref="BN5:BN6"/>
    <mergeCell ref="CB5:CB6"/>
    <mergeCell ref="CF5:CF6"/>
    <mergeCell ref="CJ4:CJ6"/>
    <mergeCell ref="E4:G5"/>
  </mergeCells>
  <pageMargins left="0.36" right="0.36" top="1" bottom="1" header="0.51" footer="0.51"/>
  <pageSetup paperSize="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tabSelected="1" workbookViewId="0">
      <pane xSplit="3" ySplit="6" topLeftCell="D8" activePane="bottomRight" state="frozen"/>
      <selection/>
      <selection pane="topRight"/>
      <selection pane="bottomLeft"/>
      <selection pane="bottomRight" activeCell="D9" sqref="D9"/>
    </sheetView>
  </sheetViews>
  <sheetFormatPr defaultColWidth="9" defaultRowHeight="14.25"/>
  <cols>
    <col min="1" max="1" width="8.75" style="5" customWidth="1"/>
    <col min="2" max="2" width="34.375" style="5" customWidth="1"/>
    <col min="3" max="3" width="11.875" style="5" customWidth="1"/>
    <col min="4" max="4" width="35.875" style="5" customWidth="1"/>
    <col min="5" max="5" width="9" style="5" customWidth="1"/>
    <col min="6" max="6" width="5.75" style="6" customWidth="1"/>
    <col min="7" max="7" width="6" style="5" customWidth="1"/>
    <col min="8" max="8" width="9.125" style="5" customWidth="1"/>
    <col min="9" max="9" width="10.125" style="5" customWidth="1"/>
    <col min="10" max="10" width="10.625" style="5" customWidth="1"/>
    <col min="11" max="11" width="37.875" style="5" customWidth="1"/>
    <col min="12" max="14" width="5.25" style="5" customWidth="1"/>
    <col min="15" max="15" width="5.625" style="5" customWidth="1"/>
    <col min="16" max="16" width="5.5" style="5" customWidth="1"/>
    <col min="17" max="17" width="13.375" style="5" customWidth="1"/>
    <col min="18" max="18" width="18.625" style="6" customWidth="1"/>
    <col min="19" max="16384" width="9" style="5"/>
  </cols>
  <sheetData>
    <row r="1" ht="18.75" customHeight="1" spans="1:2">
      <c r="A1" s="7"/>
      <c r="B1" s="7"/>
    </row>
    <row r="2" s="1" customFormat="1" ht="27.75" customHeight="1" spans="1:18">
      <c r="A2" s="8" t="s">
        <v>60</v>
      </c>
      <c r="B2" s="8"/>
      <c r="C2" s="8"/>
      <c r="D2" s="8"/>
      <c r="E2" s="8"/>
      <c r="F2" s="8"/>
      <c r="G2" s="8"/>
      <c r="H2" s="8"/>
      <c r="I2" s="8"/>
      <c r="J2" s="8"/>
      <c r="K2" s="8"/>
      <c r="L2" s="8"/>
      <c r="M2" s="8"/>
      <c r="N2" s="8"/>
      <c r="O2" s="8"/>
      <c r="P2" s="8"/>
      <c r="Q2" s="8"/>
      <c r="R2" s="8"/>
    </row>
    <row r="3" s="2" customFormat="1" ht="39" customHeight="1" spans="1:18">
      <c r="A3" s="9" t="s">
        <v>61</v>
      </c>
      <c r="B3" s="9" t="s">
        <v>62</v>
      </c>
      <c r="C3" s="10" t="s">
        <v>63</v>
      </c>
      <c r="D3" s="11" t="s">
        <v>64</v>
      </c>
      <c r="E3" s="11" t="s">
        <v>65</v>
      </c>
      <c r="F3" s="12" t="s">
        <v>66</v>
      </c>
      <c r="G3" s="12"/>
      <c r="H3" s="13" t="s">
        <v>67</v>
      </c>
      <c r="I3" s="20"/>
      <c r="J3" s="20"/>
      <c r="K3" s="21" t="s">
        <v>68</v>
      </c>
      <c r="L3" s="22"/>
      <c r="M3" s="22"/>
      <c r="N3" s="22"/>
      <c r="O3" s="22"/>
      <c r="P3" s="21" t="s">
        <v>69</v>
      </c>
      <c r="Q3" s="24" t="s">
        <v>70</v>
      </c>
      <c r="R3" s="31" t="s">
        <v>18</v>
      </c>
    </row>
    <row r="4" s="2" customFormat="1" ht="15.75" customHeight="1" spans="1:18">
      <c r="A4" s="14"/>
      <c r="B4" s="14"/>
      <c r="C4" s="10"/>
      <c r="D4" s="15"/>
      <c r="E4" s="15"/>
      <c r="F4" s="12" t="s">
        <v>71</v>
      </c>
      <c r="G4" s="12" t="s">
        <v>72</v>
      </c>
      <c r="H4" s="16" t="s">
        <v>53</v>
      </c>
      <c r="I4" s="23" t="s">
        <v>73</v>
      </c>
      <c r="J4" s="23" t="s">
        <v>35</v>
      </c>
      <c r="K4" s="24" t="s">
        <v>74</v>
      </c>
      <c r="L4" s="13" t="s">
        <v>75</v>
      </c>
      <c r="M4" s="20"/>
      <c r="N4" s="20"/>
      <c r="O4" s="25"/>
      <c r="P4" s="26" t="s">
        <v>76</v>
      </c>
      <c r="Q4" s="27"/>
      <c r="R4" s="31"/>
    </row>
    <row r="5" s="2" customFormat="1" ht="15.75" customHeight="1" spans="1:18">
      <c r="A5" s="14"/>
      <c r="B5" s="14"/>
      <c r="C5" s="10"/>
      <c r="D5" s="15"/>
      <c r="E5" s="15"/>
      <c r="F5" s="12"/>
      <c r="G5" s="12"/>
      <c r="H5" s="16"/>
      <c r="I5" s="23"/>
      <c r="J5" s="23"/>
      <c r="K5" s="27"/>
      <c r="L5" s="28" t="s">
        <v>77</v>
      </c>
      <c r="M5" s="28" t="s">
        <v>78</v>
      </c>
      <c r="N5" s="26" t="s">
        <v>79</v>
      </c>
      <c r="O5" s="26"/>
      <c r="P5" s="26"/>
      <c r="Q5" s="27"/>
      <c r="R5" s="31"/>
    </row>
    <row r="6" s="2" customFormat="1" ht="42" customHeight="1" spans="1:18">
      <c r="A6" s="17"/>
      <c r="B6" s="17"/>
      <c r="C6" s="10"/>
      <c r="D6" s="18"/>
      <c r="E6" s="18"/>
      <c r="F6" s="12"/>
      <c r="G6" s="12"/>
      <c r="H6" s="16"/>
      <c r="I6" s="23"/>
      <c r="J6" s="23"/>
      <c r="K6" s="29"/>
      <c r="L6" s="30"/>
      <c r="M6" s="30"/>
      <c r="N6" s="23" t="s">
        <v>80</v>
      </c>
      <c r="O6" s="26" t="s">
        <v>81</v>
      </c>
      <c r="P6" s="26"/>
      <c r="Q6" s="29"/>
      <c r="R6" s="31"/>
    </row>
    <row r="7" s="2" customFormat="1" ht="63" customHeight="1" spans="1:18">
      <c r="A7" s="17">
        <v>1</v>
      </c>
      <c r="B7" s="17" t="s">
        <v>82</v>
      </c>
      <c r="C7" s="17" t="s">
        <v>83</v>
      </c>
      <c r="D7" s="17" t="s">
        <v>84</v>
      </c>
      <c r="E7" s="17" t="s">
        <v>85</v>
      </c>
      <c r="F7" s="17" t="s">
        <v>86</v>
      </c>
      <c r="G7" s="17">
        <v>1</v>
      </c>
      <c r="H7" s="17">
        <v>190</v>
      </c>
      <c r="I7" s="17">
        <v>150</v>
      </c>
      <c r="J7" s="17">
        <v>40</v>
      </c>
      <c r="K7" s="17" t="s">
        <v>87</v>
      </c>
      <c r="L7" s="17">
        <v>1995</v>
      </c>
      <c r="M7" s="17">
        <v>7536</v>
      </c>
      <c r="N7" s="17">
        <v>28</v>
      </c>
      <c r="O7" s="17">
        <v>97</v>
      </c>
      <c r="P7" s="17"/>
      <c r="Q7" s="17" t="s">
        <v>88</v>
      </c>
      <c r="R7" s="17" t="s">
        <v>89</v>
      </c>
    </row>
    <row r="8" s="2" customFormat="1" ht="78" customHeight="1" spans="1:18">
      <c r="A8" s="17">
        <v>2</v>
      </c>
      <c r="B8" s="17" t="s">
        <v>90</v>
      </c>
      <c r="C8" s="17" t="s">
        <v>91</v>
      </c>
      <c r="D8" s="17" t="s">
        <v>92</v>
      </c>
      <c r="E8" s="17" t="s">
        <v>93</v>
      </c>
      <c r="F8" s="17" t="s">
        <v>86</v>
      </c>
      <c r="G8" s="17">
        <v>1</v>
      </c>
      <c r="H8" s="17">
        <v>150</v>
      </c>
      <c r="I8" s="17">
        <v>150</v>
      </c>
      <c r="J8" s="17"/>
      <c r="K8" s="17" t="s">
        <v>94</v>
      </c>
      <c r="L8" s="17">
        <v>58</v>
      </c>
      <c r="M8" s="17">
        <v>194</v>
      </c>
      <c r="N8" s="17">
        <v>47</v>
      </c>
      <c r="O8" s="17">
        <v>141</v>
      </c>
      <c r="P8" s="17">
        <v>1200</v>
      </c>
      <c r="Q8" s="17" t="s">
        <v>88</v>
      </c>
      <c r="R8" s="17" t="s">
        <v>89</v>
      </c>
    </row>
    <row r="9" s="2" customFormat="1" ht="125.1" customHeight="1" spans="1:18">
      <c r="A9" s="17">
        <v>3</v>
      </c>
      <c r="B9" s="17" t="s">
        <v>95</v>
      </c>
      <c r="C9" s="17" t="s">
        <v>96</v>
      </c>
      <c r="D9" s="17" t="s">
        <v>97</v>
      </c>
      <c r="E9" s="17" t="s">
        <v>93</v>
      </c>
      <c r="F9" s="17" t="s">
        <v>98</v>
      </c>
      <c r="G9" s="17">
        <v>1</v>
      </c>
      <c r="H9" s="17">
        <v>150</v>
      </c>
      <c r="I9" s="17">
        <v>150</v>
      </c>
      <c r="J9" s="17">
        <v>0</v>
      </c>
      <c r="K9" s="17" t="s">
        <v>99</v>
      </c>
      <c r="L9" s="17">
        <v>2000</v>
      </c>
      <c r="M9" s="17">
        <v>7000</v>
      </c>
      <c r="N9" s="17">
        <v>194</v>
      </c>
      <c r="O9" s="17">
        <v>726</v>
      </c>
      <c r="P9" s="17">
        <v>100</v>
      </c>
      <c r="Q9" s="17" t="s">
        <v>88</v>
      </c>
      <c r="R9" s="17" t="s">
        <v>89</v>
      </c>
    </row>
    <row r="10" s="3" customFormat="1" ht="108" customHeight="1" spans="1:18">
      <c r="A10" s="17">
        <v>4</v>
      </c>
      <c r="B10" s="17" t="s">
        <v>100</v>
      </c>
      <c r="C10" s="17" t="s">
        <v>101</v>
      </c>
      <c r="D10" s="17" t="s">
        <v>102</v>
      </c>
      <c r="E10" s="17" t="s">
        <v>93</v>
      </c>
      <c r="F10" s="17" t="s">
        <v>98</v>
      </c>
      <c r="G10" s="17">
        <v>1</v>
      </c>
      <c r="H10" s="17">
        <v>150</v>
      </c>
      <c r="I10" s="17">
        <v>150</v>
      </c>
      <c r="J10" s="17">
        <v>0</v>
      </c>
      <c r="K10" s="17" t="s">
        <v>103</v>
      </c>
      <c r="L10" s="17">
        <v>378</v>
      </c>
      <c r="M10" s="17">
        <v>1629</v>
      </c>
      <c r="N10" s="17">
        <v>60</v>
      </c>
      <c r="O10" s="17">
        <v>255</v>
      </c>
      <c r="P10" s="17"/>
      <c r="Q10" s="17" t="s">
        <v>88</v>
      </c>
      <c r="R10" s="17" t="s">
        <v>89</v>
      </c>
    </row>
    <row r="11" s="2" customFormat="1" ht="113.1" customHeight="1" spans="1:18">
      <c r="A11" s="17">
        <v>5</v>
      </c>
      <c r="B11" s="17" t="s">
        <v>104</v>
      </c>
      <c r="C11" s="17" t="s">
        <v>105</v>
      </c>
      <c r="D11" s="17" t="s">
        <v>106</v>
      </c>
      <c r="E11" s="17" t="s">
        <v>93</v>
      </c>
      <c r="F11" s="17" t="s">
        <v>98</v>
      </c>
      <c r="G11" s="17">
        <v>1</v>
      </c>
      <c r="H11" s="17">
        <v>11</v>
      </c>
      <c r="I11" s="17">
        <v>11</v>
      </c>
      <c r="J11" s="17"/>
      <c r="K11" s="17" t="s">
        <v>107</v>
      </c>
      <c r="L11" s="17">
        <v>425</v>
      </c>
      <c r="M11" s="17">
        <v>1458</v>
      </c>
      <c r="N11" s="17">
        <v>61</v>
      </c>
      <c r="O11" s="17">
        <v>264</v>
      </c>
      <c r="P11" s="17">
        <v>500</v>
      </c>
      <c r="Q11" s="17" t="s">
        <v>108</v>
      </c>
      <c r="R11" s="17"/>
    </row>
    <row r="12" s="3" customFormat="1" ht="41.1" customHeight="1" spans="1:18">
      <c r="A12" s="17">
        <v>6</v>
      </c>
      <c r="B12" s="17" t="s">
        <v>109</v>
      </c>
      <c r="C12" s="17" t="s">
        <v>110</v>
      </c>
      <c r="D12" s="17" t="s">
        <v>111</v>
      </c>
      <c r="E12" s="17" t="s">
        <v>93</v>
      </c>
      <c r="F12" s="17" t="s">
        <v>112</v>
      </c>
      <c r="G12" s="17">
        <v>2.5</v>
      </c>
      <c r="H12" s="17">
        <f>I12+J12</f>
        <v>222.5</v>
      </c>
      <c r="I12" s="17">
        <f>2.5*75</f>
        <v>187.5</v>
      </c>
      <c r="J12" s="17">
        <v>35</v>
      </c>
      <c r="K12" s="17" t="s">
        <v>113</v>
      </c>
      <c r="L12" s="17">
        <v>70</v>
      </c>
      <c r="M12" s="17">
        <v>350</v>
      </c>
      <c r="N12" s="17">
        <v>6</v>
      </c>
      <c r="O12" s="17">
        <v>26</v>
      </c>
      <c r="P12" s="17"/>
      <c r="Q12" s="17" t="s">
        <v>88</v>
      </c>
      <c r="R12" s="17"/>
    </row>
    <row r="13" s="3" customFormat="1" ht="45" customHeight="1" spans="1:18">
      <c r="A13" s="17">
        <v>7</v>
      </c>
      <c r="B13" s="17" t="s">
        <v>114</v>
      </c>
      <c r="C13" s="17" t="s">
        <v>115</v>
      </c>
      <c r="D13" s="17" t="s">
        <v>116</v>
      </c>
      <c r="E13" s="17" t="s">
        <v>85</v>
      </c>
      <c r="F13" s="17" t="s">
        <v>112</v>
      </c>
      <c r="G13" s="17">
        <v>0.4</v>
      </c>
      <c r="H13" s="17">
        <v>35</v>
      </c>
      <c r="I13" s="17">
        <v>35</v>
      </c>
      <c r="J13" s="17"/>
      <c r="K13" s="17" t="s">
        <v>117</v>
      </c>
      <c r="L13" s="17" t="s">
        <v>118</v>
      </c>
      <c r="M13" s="17" t="s">
        <v>119</v>
      </c>
      <c r="N13" s="17" t="s">
        <v>120</v>
      </c>
      <c r="O13" s="17">
        <v>11</v>
      </c>
      <c r="P13" s="17"/>
      <c r="Q13" s="17" t="s">
        <v>88</v>
      </c>
      <c r="R13" s="17"/>
    </row>
    <row r="14" s="4" customFormat="1" ht="69" customHeight="1" spans="1:18">
      <c r="A14" s="17">
        <v>8</v>
      </c>
      <c r="B14" s="19" t="s">
        <v>121</v>
      </c>
      <c r="C14" s="19" t="s">
        <v>122</v>
      </c>
      <c r="D14" s="19" t="s">
        <v>123</v>
      </c>
      <c r="E14" s="19" t="s">
        <v>85</v>
      </c>
      <c r="F14" s="19" t="s">
        <v>112</v>
      </c>
      <c r="G14" s="19">
        <v>1.5</v>
      </c>
      <c r="H14" s="19">
        <v>120</v>
      </c>
      <c r="I14" s="19">
        <v>120</v>
      </c>
      <c r="J14" s="19">
        <v>0</v>
      </c>
      <c r="K14" s="19" t="s">
        <v>124</v>
      </c>
      <c r="L14" s="19">
        <v>15</v>
      </c>
      <c r="M14" s="19">
        <v>78</v>
      </c>
      <c r="N14" s="19">
        <v>2</v>
      </c>
      <c r="O14" s="19">
        <v>5</v>
      </c>
      <c r="P14" s="19"/>
      <c r="Q14" s="19" t="s">
        <v>88</v>
      </c>
      <c r="R14" s="19"/>
    </row>
    <row r="15" s="3" customFormat="1" ht="45" customHeight="1" spans="1:18">
      <c r="A15" s="17">
        <v>9</v>
      </c>
      <c r="B15" s="17" t="s">
        <v>125</v>
      </c>
      <c r="C15" s="17" t="s">
        <v>126</v>
      </c>
      <c r="D15" s="17" t="s">
        <v>127</v>
      </c>
      <c r="E15" s="17" t="s">
        <v>93</v>
      </c>
      <c r="F15" s="17" t="s">
        <v>86</v>
      </c>
      <c r="G15" s="17">
        <v>1</v>
      </c>
      <c r="H15" s="17">
        <v>20</v>
      </c>
      <c r="I15" s="17">
        <v>20</v>
      </c>
      <c r="J15" s="17">
        <v>0</v>
      </c>
      <c r="K15" s="17" t="s">
        <v>128</v>
      </c>
      <c r="L15" s="17">
        <v>57</v>
      </c>
      <c r="M15" s="17">
        <v>216</v>
      </c>
      <c r="N15" s="17">
        <v>35</v>
      </c>
      <c r="O15" s="17">
        <v>141</v>
      </c>
      <c r="P15" s="17"/>
      <c r="Q15" s="17" t="s">
        <v>129</v>
      </c>
      <c r="R15" s="17"/>
    </row>
    <row r="16" s="3" customFormat="1" ht="45" customHeight="1" spans="1:18">
      <c r="A16" s="17">
        <v>10</v>
      </c>
      <c r="B16" s="17" t="s">
        <v>125</v>
      </c>
      <c r="C16" s="17" t="s">
        <v>130</v>
      </c>
      <c r="D16" s="17" t="s">
        <v>127</v>
      </c>
      <c r="E16" s="17" t="s">
        <v>93</v>
      </c>
      <c r="F16" s="17" t="s">
        <v>86</v>
      </c>
      <c r="G16" s="17">
        <v>1</v>
      </c>
      <c r="H16" s="17">
        <v>30</v>
      </c>
      <c r="I16" s="17">
        <v>30</v>
      </c>
      <c r="J16" s="17">
        <v>0</v>
      </c>
      <c r="K16" s="17" t="s">
        <v>128</v>
      </c>
      <c r="L16" s="17">
        <v>111</v>
      </c>
      <c r="M16" s="17">
        <v>323</v>
      </c>
      <c r="N16" s="17">
        <v>64</v>
      </c>
      <c r="O16" s="17">
        <v>171</v>
      </c>
      <c r="P16" s="17"/>
      <c r="Q16" s="17" t="s">
        <v>129</v>
      </c>
      <c r="R16" s="17"/>
    </row>
    <row r="17" s="2" customFormat="1" ht="60.95" customHeight="1" spans="1:18">
      <c r="A17" s="17">
        <v>11</v>
      </c>
      <c r="B17" s="17" t="s">
        <v>131</v>
      </c>
      <c r="C17" s="17" t="s">
        <v>132</v>
      </c>
      <c r="D17" s="17" t="s">
        <v>133</v>
      </c>
      <c r="E17" s="17" t="s">
        <v>85</v>
      </c>
      <c r="F17" s="17" t="s">
        <v>134</v>
      </c>
      <c r="G17" s="17">
        <v>1</v>
      </c>
      <c r="H17" s="17">
        <v>80</v>
      </c>
      <c r="I17" s="17">
        <v>80</v>
      </c>
      <c r="J17" s="17">
        <v>0</v>
      </c>
      <c r="K17" s="17" t="s">
        <v>135</v>
      </c>
      <c r="L17" s="17">
        <v>82</v>
      </c>
      <c r="M17" s="17">
        <v>287</v>
      </c>
      <c r="N17" s="17">
        <v>3</v>
      </c>
      <c r="O17" s="17">
        <v>8</v>
      </c>
      <c r="P17" s="17"/>
      <c r="Q17" s="17" t="s">
        <v>136</v>
      </c>
      <c r="R17" s="17"/>
    </row>
    <row r="18" s="2" customFormat="1" ht="87" customHeight="1" spans="1:18">
      <c r="A18" s="17">
        <v>12</v>
      </c>
      <c r="B18" s="17" t="s">
        <v>137</v>
      </c>
      <c r="C18" s="17" t="s">
        <v>138</v>
      </c>
      <c r="D18" s="17" t="s">
        <v>139</v>
      </c>
      <c r="E18" s="17" t="s">
        <v>93</v>
      </c>
      <c r="F18" s="17" t="s">
        <v>112</v>
      </c>
      <c r="G18" s="17">
        <v>0.3</v>
      </c>
      <c r="H18" s="17">
        <v>31.5</v>
      </c>
      <c r="I18" s="17">
        <v>25</v>
      </c>
      <c r="J18" s="17">
        <v>6.5</v>
      </c>
      <c r="K18" s="17" t="s">
        <v>113</v>
      </c>
      <c r="L18" s="17">
        <v>15</v>
      </c>
      <c r="M18" s="17">
        <v>50</v>
      </c>
      <c r="N18" s="17">
        <v>4</v>
      </c>
      <c r="O18" s="17">
        <v>14</v>
      </c>
      <c r="P18" s="17"/>
      <c r="Q18" s="17" t="s">
        <v>140</v>
      </c>
      <c r="R18" s="17"/>
    </row>
    <row r="19" s="2" customFormat="1" ht="78.95" customHeight="1" spans="1:18">
      <c r="A19" s="17">
        <v>13</v>
      </c>
      <c r="B19" s="17" t="s">
        <v>141</v>
      </c>
      <c r="C19" s="17" t="s">
        <v>142</v>
      </c>
      <c r="D19" s="17" t="s">
        <v>143</v>
      </c>
      <c r="E19" s="17" t="s">
        <v>93</v>
      </c>
      <c r="F19" s="17" t="s">
        <v>112</v>
      </c>
      <c r="G19" s="17">
        <v>0.8</v>
      </c>
      <c r="H19" s="17">
        <v>50</v>
      </c>
      <c r="I19" s="17">
        <v>50</v>
      </c>
      <c r="J19" s="17">
        <v>0</v>
      </c>
      <c r="K19" s="17" t="s">
        <v>144</v>
      </c>
      <c r="L19" s="17">
        <v>42</v>
      </c>
      <c r="M19" s="17">
        <v>200</v>
      </c>
      <c r="N19" s="17">
        <v>10</v>
      </c>
      <c r="O19" s="17">
        <v>54</v>
      </c>
      <c r="P19" s="17"/>
      <c r="Q19" s="17" t="s">
        <v>140</v>
      </c>
      <c r="R19" s="17"/>
    </row>
    <row r="20" s="2" customFormat="1" ht="78.95" customHeight="1" spans="1:18">
      <c r="A20" s="17">
        <v>14</v>
      </c>
      <c r="B20" s="17" t="s">
        <v>145</v>
      </c>
      <c r="C20" s="17" t="s">
        <v>146</v>
      </c>
      <c r="D20" s="17" t="s">
        <v>147</v>
      </c>
      <c r="E20" s="17" t="s">
        <v>93</v>
      </c>
      <c r="F20" s="17" t="s">
        <v>112</v>
      </c>
      <c r="G20" s="17">
        <v>0.4</v>
      </c>
      <c r="H20" s="17">
        <v>37.5</v>
      </c>
      <c r="I20" s="17">
        <v>30</v>
      </c>
      <c r="J20" s="17">
        <v>7.5</v>
      </c>
      <c r="K20" s="17" t="s">
        <v>148</v>
      </c>
      <c r="L20" s="17">
        <v>35</v>
      </c>
      <c r="M20" s="17">
        <v>105</v>
      </c>
      <c r="N20" s="17">
        <v>4</v>
      </c>
      <c r="O20" s="17">
        <v>12</v>
      </c>
      <c r="P20" s="17"/>
      <c r="Q20" s="17" t="s">
        <v>140</v>
      </c>
      <c r="R20" s="17"/>
    </row>
    <row r="21" s="3" customFormat="1" ht="36" customHeight="1" spans="1:18">
      <c r="A21" s="17"/>
      <c r="B21" s="17"/>
      <c r="C21" s="17"/>
      <c r="D21" s="17"/>
      <c r="E21" s="17"/>
      <c r="F21" s="17"/>
      <c r="G21" s="17"/>
      <c r="H21" s="17"/>
      <c r="I21" s="17"/>
      <c r="J21" s="17"/>
      <c r="K21" s="17"/>
      <c r="L21" s="17"/>
      <c r="M21" s="17"/>
      <c r="N21" s="17"/>
      <c r="O21" s="17"/>
      <c r="P21" s="17"/>
      <c r="Q21" s="17"/>
      <c r="R21" s="17"/>
    </row>
    <row r="22" ht="45.95" customHeight="1" spans="1:18">
      <c r="A22" s="17"/>
      <c r="B22" s="17" t="s">
        <v>53</v>
      </c>
      <c r="C22" s="17"/>
      <c r="D22" s="17"/>
      <c r="E22" s="17"/>
      <c r="F22" s="17"/>
      <c r="G22" s="17"/>
      <c r="H22" s="17">
        <f>SUM(H7:H21)</f>
        <v>1277.5</v>
      </c>
      <c r="I22" s="17">
        <f>SUM(I7:I21)</f>
        <v>1188.5</v>
      </c>
      <c r="J22" s="17">
        <f>SUM(J7:J21)</f>
        <v>89</v>
      </c>
      <c r="K22" s="17"/>
      <c r="L22" s="17"/>
      <c r="M22" s="17"/>
      <c r="N22" s="17"/>
      <c r="O22" s="17"/>
      <c r="P22" s="17"/>
      <c r="Q22" s="17"/>
      <c r="R22" s="17"/>
    </row>
  </sheetData>
  <mergeCells count="22">
    <mergeCell ref="A2:R2"/>
    <mergeCell ref="F3:G3"/>
    <mergeCell ref="H3:J3"/>
    <mergeCell ref="K3:O3"/>
    <mergeCell ref="L4:O4"/>
    <mergeCell ref="N5:O5"/>
    <mergeCell ref="A3:A6"/>
    <mergeCell ref="B3:B6"/>
    <mergeCell ref="C3:C6"/>
    <mergeCell ref="D3:D6"/>
    <mergeCell ref="E3:E6"/>
    <mergeCell ref="F4:F6"/>
    <mergeCell ref="G4:G6"/>
    <mergeCell ref="H4:H6"/>
    <mergeCell ref="I4:I6"/>
    <mergeCell ref="J4:J6"/>
    <mergeCell ref="K4:K6"/>
    <mergeCell ref="L5:L6"/>
    <mergeCell ref="M5:M6"/>
    <mergeCell ref="P4:P6"/>
    <mergeCell ref="Q3:Q6"/>
    <mergeCell ref="R3:R6"/>
  </mergeCells>
  <pageMargins left="0.708661417322835" right="0.708661417322835" top="0.748031496062992" bottom="0.748031496062992" header="0.31496062992126" footer="0.31496062992126"/>
  <pageSetup paperSize="8" scale="76" fitToHeight="0"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WPS Office</Application>
  <HeadingPairs>
    <vt:vector size="2" baseType="variant">
      <vt:variant>
        <vt:lpstr>工作表</vt:lpstr>
      </vt:variant>
      <vt:variant>
        <vt:i4>2</vt:i4>
      </vt:variant>
    </vt:vector>
  </HeadingPairs>
  <TitlesOfParts>
    <vt:vector size="2" baseType="lpstr">
      <vt:lpstr>附件2</vt:lpstr>
      <vt:lpstr>米易县调整2025年巩固拓展脱贫攻坚成果和乡村振兴项目库拟入库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2016-03-10T01:10:00Z</dcterms:created>
  <cp:lastPrinted>2025-07-09T07:15:00Z</cp:lastPrinted>
  <dcterms:modified xsi:type="dcterms:W3CDTF">2025-07-24T01:48:40Z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2BB46304B5FC4740974314959CC77A77_13</vt:lpwstr>
  </property>
</Properties>
</file>